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34.21\Contratación Pública\2024\LOTAIP\LOTAIP ENERO 2024\APROBADOS\"/>
    </mc:Choice>
  </mc:AlternateContent>
  <bookViews>
    <workbookView xWindow="0" yWindow="0" windowWidth="21570" windowHeight="8145" activeTab="2"/>
  </bookViews>
  <sheets>
    <sheet name="1.Conjunto de datos (remuneraci" sheetId="1" r:id="rId1"/>
    <sheet name="1.Metadatos (remuneración)" sheetId="2" r:id="rId2"/>
    <sheet name="1.Diccionario (remuneración)" sheetId="3" r:id="rId3"/>
  </sheets>
  <externalReferences>
    <externalReference r:id="rId4"/>
  </externalReferences>
  <definedNames>
    <definedName name="_xlnm._FilterDatabase" localSheetId="0" hidden="1">'1.Conjunto de datos (remuneraci'!$A$4:$M$209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33" i="1"/>
  <c r="J53" i="1"/>
  <c r="J68" i="1"/>
  <c r="J76" i="1"/>
  <c r="J79" i="1"/>
  <c r="J91" i="1"/>
  <c r="J99" i="1"/>
  <c r="J104" i="1"/>
  <c r="J112" i="1"/>
  <c r="J118" i="1"/>
  <c r="J129" i="1"/>
  <c r="J130" i="1"/>
  <c r="J132" i="1"/>
  <c r="J134" i="1"/>
  <c r="J135" i="1"/>
  <c r="J137" i="1"/>
  <c r="J141" i="1"/>
  <c r="J146" i="1"/>
  <c r="J162" i="1"/>
  <c r="J163" i="1"/>
  <c r="J167" i="1"/>
  <c r="J170" i="1"/>
  <c r="J171" i="1"/>
  <c r="J178" i="1"/>
  <c r="J181" i="1"/>
  <c r="J183" i="1"/>
  <c r="J188" i="1"/>
  <c r="J192" i="1"/>
  <c r="J196" i="1"/>
  <c r="J202" i="1"/>
  <c r="I209" i="1" l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G6" i="1"/>
  <c r="H6" i="1"/>
  <c r="L6" i="1" s="1"/>
  <c r="G7" i="1"/>
  <c r="H7" i="1"/>
  <c r="L7" i="1" s="1"/>
  <c r="G8" i="1"/>
  <c r="H8" i="1"/>
  <c r="L8" i="1" s="1"/>
  <c r="G9" i="1"/>
  <c r="H9" i="1"/>
  <c r="L9" i="1" s="1"/>
  <c r="G10" i="1"/>
  <c r="H10" i="1"/>
  <c r="G11" i="1"/>
  <c r="H11" i="1"/>
  <c r="L11" i="1" s="1"/>
  <c r="G12" i="1"/>
  <c r="H12" i="1"/>
  <c r="L12" i="1" s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L19" i="1" s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L26" i="1" s="1"/>
  <c r="G27" i="1"/>
  <c r="H27" i="1"/>
  <c r="L27" i="1" s="1"/>
  <c r="G28" i="1"/>
  <c r="H28" i="1"/>
  <c r="L28" i="1" s="1"/>
  <c r="G29" i="1"/>
  <c r="H29" i="1"/>
  <c r="L29" i="1" s="1"/>
  <c r="G30" i="1"/>
  <c r="H30" i="1"/>
  <c r="G31" i="1"/>
  <c r="H31" i="1"/>
  <c r="L31" i="1" s="1"/>
  <c r="G32" i="1"/>
  <c r="H32" i="1"/>
  <c r="L32" i="1" s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L39" i="1" s="1"/>
  <c r="G40" i="1"/>
  <c r="H40" i="1"/>
  <c r="G41" i="1"/>
  <c r="H41" i="1"/>
  <c r="G42" i="1"/>
  <c r="H42" i="1"/>
  <c r="G43" i="1"/>
  <c r="H43" i="1"/>
  <c r="G44" i="1"/>
  <c r="H44" i="1"/>
  <c r="G45" i="1"/>
  <c r="H45" i="1"/>
  <c r="L45" i="1" s="1"/>
  <c r="G46" i="1"/>
  <c r="H46" i="1"/>
  <c r="L46" i="1" s="1"/>
  <c r="G47" i="1"/>
  <c r="H47" i="1"/>
  <c r="L47" i="1" s="1"/>
  <c r="G48" i="1"/>
  <c r="H48" i="1"/>
  <c r="L48" i="1" s="1"/>
  <c r="G49" i="1"/>
  <c r="H49" i="1"/>
  <c r="L49" i="1" s="1"/>
  <c r="G50" i="1"/>
  <c r="H50" i="1"/>
  <c r="G51" i="1"/>
  <c r="H51" i="1"/>
  <c r="L51" i="1" s="1"/>
  <c r="G52" i="1"/>
  <c r="H52" i="1"/>
  <c r="L52" i="1" s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L59" i="1" s="1"/>
  <c r="G60" i="1"/>
  <c r="H60" i="1"/>
  <c r="G61" i="1"/>
  <c r="H61" i="1"/>
  <c r="G62" i="1"/>
  <c r="H62" i="1"/>
  <c r="G63" i="1"/>
  <c r="H63" i="1"/>
  <c r="G64" i="1"/>
  <c r="H64" i="1"/>
  <c r="G65" i="1"/>
  <c r="H65" i="1"/>
  <c r="L65" i="1" s="1"/>
  <c r="G66" i="1"/>
  <c r="H66" i="1"/>
  <c r="L66" i="1" s="1"/>
  <c r="G67" i="1"/>
  <c r="H67" i="1"/>
  <c r="L67" i="1" s="1"/>
  <c r="G68" i="1"/>
  <c r="H68" i="1"/>
  <c r="L68" i="1" s="1"/>
  <c r="G69" i="1"/>
  <c r="H69" i="1"/>
  <c r="L69" i="1" s="1"/>
  <c r="G70" i="1"/>
  <c r="H70" i="1"/>
  <c r="G71" i="1"/>
  <c r="H71" i="1"/>
  <c r="L71" i="1" s="1"/>
  <c r="G72" i="1"/>
  <c r="H72" i="1"/>
  <c r="L72" i="1" s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L79" i="1" s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L86" i="1" s="1"/>
  <c r="G87" i="1"/>
  <c r="H87" i="1"/>
  <c r="L87" i="1" s="1"/>
  <c r="G88" i="1"/>
  <c r="H88" i="1"/>
  <c r="L88" i="1" s="1"/>
  <c r="G89" i="1"/>
  <c r="H89" i="1"/>
  <c r="L89" i="1" s="1"/>
  <c r="G90" i="1"/>
  <c r="H90" i="1"/>
  <c r="G91" i="1"/>
  <c r="H91" i="1"/>
  <c r="L91" i="1" s="1"/>
  <c r="G92" i="1"/>
  <c r="H92" i="1"/>
  <c r="L92" i="1" s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L99" i="1" s="1"/>
  <c r="G100" i="1"/>
  <c r="H100" i="1"/>
  <c r="G101" i="1"/>
  <c r="H101" i="1"/>
  <c r="G102" i="1"/>
  <c r="H102" i="1"/>
  <c r="G103" i="1"/>
  <c r="H103" i="1"/>
  <c r="G104" i="1"/>
  <c r="H104" i="1"/>
  <c r="G105" i="1"/>
  <c r="H105" i="1"/>
  <c r="L105" i="1" s="1"/>
  <c r="G106" i="1"/>
  <c r="H106" i="1"/>
  <c r="L106" i="1" s="1"/>
  <c r="G107" i="1"/>
  <c r="H107" i="1"/>
  <c r="L107" i="1" s="1"/>
  <c r="G108" i="1"/>
  <c r="H108" i="1"/>
  <c r="L108" i="1" s="1"/>
  <c r="G109" i="1"/>
  <c r="H109" i="1"/>
  <c r="L109" i="1" s="1"/>
  <c r="G110" i="1"/>
  <c r="H110" i="1"/>
  <c r="G111" i="1"/>
  <c r="H111" i="1"/>
  <c r="L111" i="1" s="1"/>
  <c r="G112" i="1"/>
  <c r="H112" i="1"/>
  <c r="L112" i="1" s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L119" i="1" s="1"/>
  <c r="G120" i="1"/>
  <c r="H120" i="1"/>
  <c r="G121" i="1"/>
  <c r="H121" i="1"/>
  <c r="G122" i="1"/>
  <c r="H122" i="1"/>
  <c r="G123" i="1"/>
  <c r="H123" i="1"/>
  <c r="G124" i="1"/>
  <c r="H124" i="1"/>
  <c r="G125" i="1"/>
  <c r="H125" i="1"/>
  <c r="L125" i="1" s="1"/>
  <c r="G126" i="1"/>
  <c r="H126" i="1"/>
  <c r="L126" i="1" s="1"/>
  <c r="G127" i="1"/>
  <c r="H127" i="1"/>
  <c r="L127" i="1" s="1"/>
  <c r="G128" i="1"/>
  <c r="H128" i="1"/>
  <c r="L128" i="1" s="1"/>
  <c r="G129" i="1"/>
  <c r="H129" i="1"/>
  <c r="L129" i="1" s="1"/>
  <c r="G130" i="1"/>
  <c r="H130" i="1"/>
  <c r="G131" i="1"/>
  <c r="H131" i="1"/>
  <c r="L131" i="1" s="1"/>
  <c r="G132" i="1"/>
  <c r="H132" i="1"/>
  <c r="L132" i="1" s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L139" i="1" s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L146" i="1" s="1"/>
  <c r="G147" i="1"/>
  <c r="H147" i="1"/>
  <c r="L147" i="1" s="1"/>
  <c r="G148" i="1"/>
  <c r="H148" i="1"/>
  <c r="L148" i="1" s="1"/>
  <c r="G149" i="1"/>
  <c r="H149" i="1"/>
  <c r="L149" i="1" s="1"/>
  <c r="G150" i="1"/>
  <c r="H150" i="1"/>
  <c r="G151" i="1"/>
  <c r="H151" i="1"/>
  <c r="L151" i="1" s="1"/>
  <c r="G152" i="1"/>
  <c r="H152" i="1"/>
  <c r="L152" i="1" s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L159" i="1" s="1"/>
  <c r="G160" i="1"/>
  <c r="H160" i="1"/>
  <c r="G161" i="1"/>
  <c r="H161" i="1"/>
  <c r="G162" i="1"/>
  <c r="H162" i="1"/>
  <c r="G163" i="1"/>
  <c r="H163" i="1"/>
  <c r="G164" i="1"/>
  <c r="H164" i="1"/>
  <c r="G165" i="1"/>
  <c r="H165" i="1"/>
  <c r="L165" i="1" s="1"/>
  <c r="G166" i="1"/>
  <c r="H166" i="1"/>
  <c r="L166" i="1" s="1"/>
  <c r="G167" i="1"/>
  <c r="H167" i="1"/>
  <c r="L167" i="1" s="1"/>
  <c r="G168" i="1"/>
  <c r="H168" i="1"/>
  <c r="L168" i="1" s="1"/>
  <c r="G169" i="1"/>
  <c r="H169" i="1"/>
  <c r="L169" i="1" s="1"/>
  <c r="G170" i="1"/>
  <c r="H170" i="1"/>
  <c r="G171" i="1"/>
  <c r="H171" i="1"/>
  <c r="L171" i="1" s="1"/>
  <c r="G172" i="1"/>
  <c r="H172" i="1"/>
  <c r="L172" i="1" s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L179" i="1" s="1"/>
  <c r="G180" i="1"/>
  <c r="H180" i="1"/>
  <c r="G181" i="1"/>
  <c r="H181" i="1"/>
  <c r="G182" i="1"/>
  <c r="H182" i="1"/>
  <c r="G183" i="1"/>
  <c r="H183" i="1"/>
  <c r="G184" i="1"/>
  <c r="H184" i="1"/>
  <c r="G185" i="1"/>
  <c r="H185" i="1"/>
  <c r="L185" i="1" s="1"/>
  <c r="G186" i="1"/>
  <c r="H186" i="1"/>
  <c r="L186" i="1" s="1"/>
  <c r="G187" i="1"/>
  <c r="H187" i="1"/>
  <c r="L187" i="1" s="1"/>
  <c r="G188" i="1"/>
  <c r="H188" i="1"/>
  <c r="L188" i="1" s="1"/>
  <c r="G189" i="1"/>
  <c r="H189" i="1"/>
  <c r="L189" i="1" s="1"/>
  <c r="G190" i="1"/>
  <c r="H190" i="1"/>
  <c r="G191" i="1"/>
  <c r="H191" i="1"/>
  <c r="L191" i="1" s="1"/>
  <c r="G192" i="1"/>
  <c r="H192" i="1"/>
  <c r="L192" i="1" s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L199" i="1" s="1"/>
  <c r="G200" i="1"/>
  <c r="H200" i="1"/>
  <c r="G201" i="1"/>
  <c r="H201" i="1"/>
  <c r="G202" i="1"/>
  <c r="H202" i="1"/>
  <c r="G203" i="1"/>
  <c r="H203" i="1"/>
  <c r="G204" i="1"/>
  <c r="H204" i="1"/>
  <c r="G205" i="1"/>
  <c r="H205" i="1"/>
  <c r="L205" i="1" s="1"/>
  <c r="G206" i="1"/>
  <c r="H206" i="1"/>
  <c r="L206" i="1" s="1"/>
  <c r="G207" i="1"/>
  <c r="H207" i="1"/>
  <c r="L207" i="1" s="1"/>
  <c r="G208" i="1"/>
  <c r="H208" i="1"/>
  <c r="L208" i="1" s="1"/>
  <c r="G209" i="1"/>
  <c r="H209" i="1"/>
  <c r="L209" i="1" s="1"/>
  <c r="I5" i="1"/>
  <c r="H5" i="1"/>
  <c r="G5" i="1"/>
  <c r="L178" i="1" l="1"/>
  <c r="L158" i="1"/>
  <c r="L138" i="1"/>
  <c r="L98" i="1"/>
  <c r="L78" i="1"/>
  <c r="L58" i="1"/>
  <c r="L197" i="1"/>
  <c r="L137" i="1"/>
  <c r="L97" i="1"/>
  <c r="L77" i="1"/>
  <c r="L57" i="1"/>
  <c r="L37" i="1"/>
  <c r="L17" i="1"/>
  <c r="L85" i="1"/>
  <c r="L25" i="1"/>
  <c r="L204" i="1"/>
  <c r="L184" i="1"/>
  <c r="L164" i="1"/>
  <c r="L144" i="1"/>
  <c r="L124" i="1"/>
  <c r="L104" i="1"/>
  <c r="L84" i="1"/>
  <c r="L64" i="1"/>
  <c r="L44" i="1"/>
  <c r="L24" i="1"/>
  <c r="L203" i="1"/>
  <c r="L193" i="1"/>
  <c r="L183" i="1"/>
  <c r="L173" i="1"/>
  <c r="L163" i="1"/>
  <c r="L153" i="1"/>
  <c r="L143" i="1"/>
  <c r="L133" i="1"/>
  <c r="L123" i="1"/>
  <c r="L113" i="1"/>
  <c r="L103" i="1"/>
  <c r="L93" i="1"/>
  <c r="L83" i="1"/>
  <c r="L73" i="1"/>
  <c r="L63" i="1"/>
  <c r="L53" i="1"/>
  <c r="L43" i="1"/>
  <c r="L33" i="1"/>
  <c r="L23" i="1"/>
  <c r="L13" i="1"/>
  <c r="L202" i="1"/>
  <c r="L182" i="1"/>
  <c r="L162" i="1"/>
  <c r="L142" i="1"/>
  <c r="L122" i="1"/>
  <c r="L102" i="1"/>
  <c r="L82" i="1"/>
  <c r="L62" i="1"/>
  <c r="L42" i="1"/>
  <c r="L22" i="1"/>
  <c r="L18" i="1"/>
  <c r="L177" i="1"/>
  <c r="L198" i="1"/>
  <c r="L118" i="1"/>
  <c r="L38" i="1"/>
  <c r="L157" i="1"/>
  <c r="L117" i="1"/>
  <c r="L145" i="1"/>
  <c r="L201" i="1"/>
  <c r="L181" i="1"/>
  <c r="L161" i="1"/>
  <c r="L141" i="1"/>
  <c r="L121" i="1"/>
  <c r="L101" i="1"/>
  <c r="L81" i="1"/>
  <c r="L61" i="1"/>
  <c r="L41" i="1"/>
  <c r="L21" i="1"/>
  <c r="L15" i="1"/>
  <c r="L35" i="1"/>
  <c r="L55" i="1"/>
  <c r="L75" i="1"/>
  <c r="L95" i="1"/>
  <c r="L115" i="1"/>
  <c r="L135" i="1"/>
  <c r="L155" i="1"/>
  <c r="L175" i="1"/>
  <c r="L195" i="1"/>
  <c r="L5" i="1"/>
  <c r="L200" i="1"/>
  <c r="L190" i="1"/>
  <c r="L180" i="1"/>
  <c r="L170" i="1"/>
  <c r="L160" i="1"/>
  <c r="L150" i="1"/>
  <c r="L140" i="1"/>
  <c r="L130" i="1"/>
  <c r="L120" i="1"/>
  <c r="L110" i="1"/>
  <c r="L100" i="1"/>
  <c r="L90" i="1"/>
  <c r="L80" i="1"/>
  <c r="L70" i="1"/>
  <c r="L60" i="1"/>
  <c r="L50" i="1"/>
  <c r="L40" i="1"/>
  <c r="L30" i="1"/>
  <c r="L20" i="1"/>
  <c r="L10" i="1"/>
  <c r="L16" i="1"/>
  <c r="L36" i="1"/>
  <c r="L56" i="1"/>
  <c r="L76" i="1"/>
  <c r="L96" i="1"/>
  <c r="L116" i="1"/>
  <c r="L136" i="1"/>
  <c r="L156" i="1"/>
  <c r="L176" i="1"/>
  <c r="L196" i="1"/>
  <c r="L54" i="1"/>
  <c r="L154" i="1"/>
  <c r="L14" i="1"/>
  <c r="L74" i="1"/>
  <c r="L134" i="1"/>
  <c r="L174" i="1"/>
  <c r="L34" i="1"/>
  <c r="L114" i="1"/>
  <c r="L194" i="1"/>
  <c r="L94" i="1"/>
  <c r="M5" i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</calcChain>
</file>

<file path=xl/sharedStrings.xml><?xml version="1.0" encoding="utf-8"?>
<sst xmlns="http://schemas.openxmlformats.org/spreadsheetml/2006/main" count="1077" uniqueCount="522">
  <si>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</si>
  <si>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</si>
  <si>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</si>
  <si>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</si>
  <si>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</si>
  <si>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</si>
  <si>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</si>
  <si>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</si>
  <si>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</si>
  <si>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</si>
  <si>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</si>
  <si>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</si>
  <si>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</si>
  <si>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</si>
  <si>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</si>
  <si>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</si>
  <si>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</si>
  <si>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</si>
  <si>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</si>
  <si>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</si>
  <si>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</si>
  <si>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</si>
  <si>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</si>
  <si>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</si>
  <si>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</si>
  <si>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</si>
  <si>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</si>
  <si>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</si>
  <si>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</si>
  <si>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</si>
  <si>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</si>
  <si>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</si>
  <si>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</si>
  <si>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</si>
  <si>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</si>
  <si>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</si>
  <si>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</si>
  <si>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</si>
  <si>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AUXILIAR DE SERVICIOS</t>
  </si>
  <si>
    <t>GERENTE GENERAL</t>
  </si>
  <si>
    <t>CONTADOR GENERAL</t>
  </si>
  <si>
    <t>MEDICO OCUPACIONAL</t>
  </si>
  <si>
    <t>ACARO MORALES MILTON ROLANDO</t>
  </si>
  <si>
    <t>AGUALSACA PAGALO EDISON BLADIMIR</t>
  </si>
  <si>
    <t>ALAVA ESTRADA ANGEL STALIN</t>
  </si>
  <si>
    <t>ALMACHI MUÑOZ FRANKLIN JAVIER</t>
  </si>
  <si>
    <t>ALMEIDA UCHO EDGAR STEVEN</t>
  </si>
  <si>
    <t>ANDRADE FLORES BERTHA YOLANDA</t>
  </si>
  <si>
    <t>ANDRADE FONSECA DANIEL SANTIAGO</t>
  </si>
  <si>
    <t>AÑAPA PIANCHICHE SILVIO</t>
  </si>
  <si>
    <t>AREQUIPA TASIPANTA FAUSTO MARCELO</t>
  </si>
  <si>
    <t>AREQUIPA TASIPANTA LAURA MARINA</t>
  </si>
  <si>
    <t>ARGOTI AGUIRRE MARCO VINICIO</t>
  </si>
  <si>
    <t>ARTEAGA QUIROZ LUIS EDUARDO</t>
  </si>
  <si>
    <t>ASANTUÑA IZA EDUARDO GONZALO</t>
  </si>
  <si>
    <t>BARBA ACOSTA TANIA ELIZABETH</t>
  </si>
  <si>
    <t>BARRERA CAJAMARCA LUIS ARTURO</t>
  </si>
  <si>
    <t>BETANCOURT GUALLICHICO MARTHA CECILIA</t>
  </si>
  <si>
    <t>BETANCOURT LLININ BRAYAN ROBERTO</t>
  </si>
  <si>
    <t>BONIFAZ CHASI JUAN JOSE</t>
  </si>
  <si>
    <t>BORJA ALBAN WILSON RODRIGO</t>
  </si>
  <si>
    <t>BUENAÑO CORTEZ JORGE REVELO</t>
  </si>
  <si>
    <t>BUNCE CASTELLANOS CRISTOPHER ALEXANDER</t>
  </si>
  <si>
    <t>BUNCE JIMENEZ JOHN OSWALDO</t>
  </si>
  <si>
    <t>CACUANGO  DUCHI JORGE VINICIO</t>
  </si>
  <si>
    <t>CADENA HERNANDEZ JORGE LUIS</t>
  </si>
  <si>
    <t>CAICEDO POZO DIEGO EUSTORGIO</t>
  </si>
  <si>
    <t>CAJAMARCA CHASI ERNESTO RODRIGO</t>
  </si>
  <si>
    <t>CAJAMARCA UMATAMBO CARLOS EDUARDO</t>
  </si>
  <si>
    <t>CAJAS AYO CARLOS PATRICIO</t>
  </si>
  <si>
    <t>CAJAS AYO MIGUEL ANGEL</t>
  </si>
  <si>
    <t xml:space="preserve">CALDERÓN CHALCO BYRON ANTONIO </t>
  </si>
  <si>
    <t>CALDERON CHALCO MARCO WILFRIDO</t>
  </si>
  <si>
    <t>CAMACHO BARRERA SERGIO HERNANDO</t>
  </si>
  <si>
    <t>CAMPOS ESPINOSA KEINER ANDRES</t>
  </si>
  <si>
    <t>CANTOS CANTOS RAUL VINICIO</t>
  </si>
  <si>
    <t>CASA TUMBACO ARTURO</t>
  </si>
  <si>
    <t>CASTILLO GUILLIN EDWIN MARCELO</t>
  </si>
  <si>
    <t>CASTILLO TANDAZO JAIRO STALIN</t>
  </si>
  <si>
    <t>CAZA MOLINA RENATO MAURICIO</t>
  </si>
  <si>
    <t>CENTENO INGA BYRON DANIEL</t>
  </si>
  <si>
    <t xml:space="preserve">CEVALLOS CARRION PAUL ARMANDO </t>
  </si>
  <si>
    <t>CERVANTES TUBAY RUBEN JULIO</t>
  </si>
  <si>
    <t>CHACON BUESAQUILLO NESTOR GILBERTO</t>
  </si>
  <si>
    <t>CHACON TAPIA ELCY MARIELA</t>
  </si>
  <si>
    <t>CHACON TAPIA GABRIELA DEL CARMEN</t>
  </si>
  <si>
    <t>CHACON TAPIA MARIA BELEN</t>
  </si>
  <si>
    <t>CHANGOLUISA CAMPAÑA SEGUNDO JUANITO</t>
  </si>
  <si>
    <t>CHANGOLUISA SANGUANO JULIO CESAR</t>
  </si>
  <si>
    <t>CHAVEZ  SOTO DIGNO ANTOLIANO</t>
  </si>
  <si>
    <t>CHICAIZA PILLAJO RICHARD DAVID</t>
  </si>
  <si>
    <t>CHULCO QUISHPE EDGAR GEOVANNY</t>
  </si>
  <si>
    <t>CHUQUITARCO SACANCELA MAYRA EDITH</t>
  </si>
  <si>
    <t>CHUQUITARCO SACANCELA PATRICIA MARLENE</t>
  </si>
  <si>
    <t>COCHA UMATAMBO FAUSTO VINICIO</t>
  </si>
  <si>
    <t>CONDOR CALDERON MYRIAM DEL ROCIO</t>
  </si>
  <si>
    <t>CONGO GALLARDO MARIA ELENA</t>
  </si>
  <si>
    <t>CORTEZ JATIVA CARLOS FRANCISCO</t>
  </si>
  <si>
    <t>CRUZ TIGSE ANTONIETA DEL ROCIO</t>
  </si>
  <si>
    <t>CUBI DUCHI MIGUEL ANGEL</t>
  </si>
  <si>
    <t>CURICHO PAREDES PABLO RAMIRO</t>
  </si>
  <si>
    <t>DAVILA CARRERA JENNY GRACIELA</t>
  </si>
  <si>
    <t>DAVILA SANCHEZ VANESSA ELIZABETH</t>
  </si>
  <si>
    <t>DOICELA CHUQUIN KEVIN ALEJANDRO</t>
  </si>
  <si>
    <t>DUEÑAS BANDA FABIOLA VERONICA</t>
  </si>
  <si>
    <t>ELIZALDE CORDOVA EDIN RAMIRO</t>
  </si>
  <si>
    <t>ERAZO ACOSTA RODOLFO MARCELO</t>
  </si>
  <si>
    <t>ERAZO TAPIA DIANA CECIBEL</t>
  </si>
  <si>
    <t>ESPINOZA CHACON LUIS CRISTIAN</t>
  </si>
  <si>
    <t>ESPINOZA RAMOS GERARDO MANUEL</t>
  </si>
  <si>
    <t>ESTEVEZ ARIAS  GEOVANNY ALEJANDRO</t>
  </si>
  <si>
    <t>FALCON BARRIONUEVO LADY VERÓNICA</t>
  </si>
  <si>
    <t>FAZ SANCHEZ BRANDON EFRAIN</t>
  </si>
  <si>
    <t>FLORES PAGUAY CRISTIAN HERNAN</t>
  </si>
  <si>
    <t>FLORES SOSA ALFREDO HERNAN</t>
  </si>
  <si>
    <t>FLORES SOSA ROBERTO ROLANDO</t>
  </si>
  <si>
    <t>FREIRE LEMA HECTOR CLAUDIO</t>
  </si>
  <si>
    <t xml:space="preserve">FUERTES CALVA EDGAR RICARDO </t>
  </si>
  <si>
    <t>GAIBOR DALILA MIRELLA</t>
  </si>
  <si>
    <t>GALARRAGA PROAÑO OLIVIA MARISOL</t>
  </si>
  <si>
    <t>GALLARDO REINOSO GALO RUBEN</t>
  </si>
  <si>
    <t>GARCIA BARREIRO FERMIN ENRIQUE</t>
  </si>
  <si>
    <t>GARCIA GARCIA YANDRI LENIN</t>
  </si>
  <si>
    <t>GAVILANES GRANDA JUAN PATRICIO</t>
  </si>
  <si>
    <t>GONZÁLEZ CITELLY PABLO DAVID</t>
  </si>
  <si>
    <t>GUALOTO ACERO ENOC RUBEN</t>
  </si>
  <si>
    <t>GUAMAN OCHOG WILLIAM FABRICIO</t>
  </si>
  <si>
    <t>GUAMAN TACURI CARMEN ROSARIO</t>
  </si>
  <si>
    <t>GUANO VALENCIA CRISTIAN DAVID</t>
  </si>
  <si>
    <t>GUAYASAMIN AGUILERA ANTHONY GABRIEL</t>
  </si>
  <si>
    <t>GUERRA ARECHUA MISAEL NAION</t>
  </si>
  <si>
    <t>GUEVARA SORIA CARLOS ANDRES</t>
  </si>
  <si>
    <t>HERRERA VILLA EDISON GUSTAVO</t>
  </si>
  <si>
    <t>HIDALGO SIMBAÑA JORGE IVAN</t>
  </si>
  <si>
    <t>INGA INGA HÉCTOR ARMANDO</t>
  </si>
  <si>
    <t>JACOME RUALES CELINA ESTEFANIA</t>
  </si>
  <si>
    <t>JACOME SANTI MARIA GABRIELA</t>
  </si>
  <si>
    <t>JUMBO SANCHEZ VICENTE RICARDO</t>
  </si>
  <si>
    <t>LANDETA ALMACHI TANIA GRACE</t>
  </si>
  <si>
    <t>LARCO CHUMAÑA ROCIO DEL PILAR</t>
  </si>
  <si>
    <t>LEIVA GALARZA TANIA IBETH</t>
  </si>
  <si>
    <t>LIMAICO BARRERA BRYAN JAVIER</t>
  </si>
  <si>
    <t>LLININ LANDA LEONILA DE LAS MERCEDES</t>
  </si>
  <si>
    <t>LLUMIQUINGA IZA STIVEN PAUL</t>
  </si>
  <si>
    <t>LOACHAMIN SALAZAR EDISON FERNANDO</t>
  </si>
  <si>
    <t>LOJANO AGUIAR JUAN CARLOS</t>
  </si>
  <si>
    <t>LOPEZ DE LA CRUZ BRYAN DANIEL</t>
  </si>
  <si>
    <t>MAILA LIQUINCHANA ANTHONY ANDRES</t>
  </si>
  <si>
    <t>MALLA CASTILLO DEYBER MANUEL</t>
  </si>
  <si>
    <t>MALO QUISHPE JOHN CARLOS</t>
  </si>
  <si>
    <t>MENDEZ GULANCANAY FRANKLIN VICENTE</t>
  </si>
  <si>
    <t>MINA MENESES JUAN CARLOS</t>
  </si>
  <si>
    <t>MONGE PAUCAR ANDREA ELIZABETH</t>
  </si>
  <si>
    <t>MONTERO MONTERO JESSICA MARIA</t>
  </si>
  <si>
    <t>MONTES TACO BOLIVAR AUGUSTO</t>
  </si>
  <si>
    <t>MONTES TACO KLEBER GIOVANNY</t>
  </si>
  <si>
    <t>MORALES CAIZA EDWIN RICARDO</t>
  </si>
  <si>
    <t>MORALES PEREZ MARITZA ELIZABETH</t>
  </si>
  <si>
    <t>MUÑOZ CARRASCO VINICIO DAVID</t>
  </si>
  <si>
    <t>MUZO RODRIGUEZ PAOLA ALEXANDRA</t>
  </si>
  <si>
    <t>NAVARRETE CENTENO ERIKA CARINA</t>
  </si>
  <si>
    <t>NAVARRO MONGE CRISTIAN ROLANDO</t>
  </si>
  <si>
    <t>NAVAS VACA LUIS SEBASTIAN</t>
  </si>
  <si>
    <t>NAZARENO CAÑOLA INGRI JARITZA</t>
  </si>
  <si>
    <t>NEVAREZ LOOR JOEL SAID</t>
  </si>
  <si>
    <t>NICOLA SANTANDER ALEX OMAR</t>
  </si>
  <si>
    <t>NOBOA OÑA FRANKLIN MARCELO</t>
  </si>
  <si>
    <t>OCLES CORTEZ ISMAEL ANTONIO</t>
  </si>
  <si>
    <t>OÑA RODRIGUEZ EDUARDO PATRICIO</t>
  </si>
  <si>
    <t>ORDÓÑEZ ZAMBRANO MARIO RAÚL</t>
  </si>
  <si>
    <t xml:space="preserve">OVIEDO ROMERO ALEXANDRA DEL CISNE </t>
  </si>
  <si>
    <t>PAEZ DAVILA BRAULIO ANDRES</t>
  </si>
  <si>
    <t>PALACIOS VASCONEZ VICTOR MANUEL</t>
  </si>
  <si>
    <t>PAREDES AYALA VICTOR MANUEL</t>
  </si>
  <si>
    <t>PAREDES MONTERO FRANKLIN STALIN</t>
  </si>
  <si>
    <t>PAREDES ULLOA VERONICA ALEXANDRA</t>
  </si>
  <si>
    <t>PARREÑO ENCALADA LEONEL STEVEEN</t>
  </si>
  <si>
    <t>PASTO AGUILAR DORIS ELIZABETH</t>
  </si>
  <si>
    <t>PATIÑO CLAVIJO GABRIELA ALEXANDRA</t>
  </si>
  <si>
    <t>PEÑAFIEL LAYEDRA CARMITA YOLANDA</t>
  </si>
  <si>
    <t>PEÑAHERRERA ARTEAGA CRISTINA ELIZABETH</t>
  </si>
  <si>
    <t>PILA TOAPANTA DARWIN HERNAN</t>
  </si>
  <si>
    <t>PILATAXI QUILLUPANGUI MARCO ANTONIO</t>
  </si>
  <si>
    <t>PILLAJO CAIZA JOSEFINA</t>
  </si>
  <si>
    <t>PILLISA ANDRADE JEFFERSON LEONARDO</t>
  </si>
  <si>
    <t>PORTILLA RAZA PAOLA ALEJANDRA</t>
  </si>
  <si>
    <t>POSLIGUA RENDON VANESSA PAOLA</t>
  </si>
  <si>
    <t>POZO JIMENEZ RUBEN FRANCISCO</t>
  </si>
  <si>
    <t>QUINCHE LECHON LUIS ALEJANDRO</t>
  </si>
  <si>
    <t>QUINGA NASIMBA BYRON JAVIER</t>
  </si>
  <si>
    <t>QUINTANA PARAMO ALEJANDRO PATRICIO</t>
  </si>
  <si>
    <t>QUIROGA CHANGOLUIZA ALEXANDRA GABRIELA</t>
  </si>
  <si>
    <t>QUISHPE PALOMO CRISTHIAN DAVID</t>
  </si>
  <si>
    <t>RAMOS FUEL JUNIOR SALOMON</t>
  </si>
  <si>
    <t>RAMOS LUNA CRISTIAN MESIAS</t>
  </si>
  <si>
    <t>RIVADENEIRA  JEFFERSON DAVID</t>
  </si>
  <si>
    <t>RODRIGUEZ MORALES GLORIA MARINA</t>
  </si>
  <si>
    <t>RODRIGUEZ SANCHEZ IRALDA ELIZABETH</t>
  </si>
  <si>
    <t>RODRIGUEZ SANCHEZ PAULINA DEL ROCIO</t>
  </si>
  <si>
    <t>ROJAS VILLA FREDDY JOSE</t>
  </si>
  <si>
    <t>ROMERO ZAPATA JORGE ORLANDO</t>
  </si>
  <si>
    <t>RONQUILLO COELLO NUBIA ELIZABETH</t>
  </si>
  <si>
    <t>ROSERO CARTAGENA VALERY WLADIMIR</t>
  </si>
  <si>
    <t>RUANO VEGA ANDREA STEPHANIE</t>
  </si>
  <si>
    <t>SALAZAR GUAMBA MONICA PATRICIA</t>
  </si>
  <si>
    <t>SALAZAR TIRADO ANDREA MICHELLE</t>
  </si>
  <si>
    <t>SAMANIEGO PALOMEQUE MIRIAN JANTTE</t>
  </si>
  <si>
    <t>SANGUANO CONDOR CHRISTIAN RODRIGO</t>
  </si>
  <si>
    <t>SANTILLAN ESTRADA ANTONIO ELADIO</t>
  </si>
  <si>
    <t>SASNALEMA APUGLLON JOSE ESTUARDO</t>
  </si>
  <si>
    <t>SHUGULI ESTUPIÑAN KATHERINE PRISCILA</t>
  </si>
  <si>
    <t>SILVA SAMPEDRO MAURICIO IVAN</t>
  </si>
  <si>
    <t>SISALIMA AYLLON MIGUEL ANGEL</t>
  </si>
  <si>
    <t>SISALIMA MONTES BRYAN MIGUEL</t>
  </si>
  <si>
    <t>SORIA MORENO HELLEN VERONICA</t>
  </si>
  <si>
    <t>SUAREZ  CARRASCO HECTOR GONZALO</t>
  </si>
  <si>
    <t>TACURI MONTALVAN DIEGO ANTONIO</t>
  </si>
  <si>
    <t>TAIPE CHANGO JEFFERSON DAVID</t>
  </si>
  <si>
    <t>TAPIA CHACON JOSE EMILIO</t>
  </si>
  <si>
    <t>TAPIA DEFAZ CRISTHIAN JAVIER</t>
  </si>
  <si>
    <t xml:space="preserve">TAPIA DEFAZ JOSÉ LUIS </t>
  </si>
  <si>
    <t>TAPIA LUCERO NELSON EDUARDO</t>
  </si>
  <si>
    <t>TAPIA URBINA WILLIAMS ALEJANDRO</t>
  </si>
  <si>
    <t>TAYUPANTA CARPIO PABLO DAVID</t>
  </si>
  <si>
    <t>TIMBILA FAZ ERIKA BELEN</t>
  </si>
  <si>
    <t>TINITANA SARANGO VINICIO JAVIER</t>
  </si>
  <si>
    <t xml:space="preserve">TIRADO MENA ERIK ALEJANDRO </t>
  </si>
  <si>
    <t>TOAPANTA CURICHO LUIS RICARDO</t>
  </si>
  <si>
    <t>TOAPANTA TAIPE SEGUNDO ARMANDO</t>
  </si>
  <si>
    <t>TONATO ANALUISA IRENE PAULINA</t>
  </si>
  <si>
    <t xml:space="preserve">TORRES TOAPANTA MARIO RODRIGO </t>
  </si>
  <si>
    <t>TOSCANO SALAZAR PABLO VLADIMIR</t>
  </si>
  <si>
    <t>TUL LEMA CARLOS EFRAIN</t>
  </si>
  <si>
    <t>VACA ALBAN EMPERATRIZ DE LOURDES</t>
  </si>
  <si>
    <t>VALENCIA GALLARDO FLAVIO ALFONSO</t>
  </si>
  <si>
    <t>VALENCIA VELEZ JUAN CARLOS</t>
  </si>
  <si>
    <t>VELASCO LANDAZURI DAVID ESTEBAN</t>
  </si>
  <si>
    <t>VELASQUEZ BAUTISTA EDISON BLADIMIR</t>
  </si>
  <si>
    <t>VELASQUEZ CANTUÑA VERONICA MARIBEL</t>
  </si>
  <si>
    <t>VELEZ PINARGOTE MANUEL ANTONIO</t>
  </si>
  <si>
    <t>VILLACIS PAREDES LUIS RAUL</t>
  </si>
  <si>
    <t>VIVAS GARCIA JAVIER LEONEL</t>
  </si>
  <si>
    <t>WASHIMA TOLA FAUSTO PAULINO</t>
  </si>
  <si>
    <t>YAGUARSHUNGO CORO JOSE MANUEL</t>
  </si>
  <si>
    <t>YAMBA FAJARDO JONATHAN ROBERTO</t>
  </si>
  <si>
    <t>ZABALA CORDERO ANDRES SEBASTIAN</t>
  </si>
  <si>
    <t>ZALDUMBIDE TACO JOSE MANUEL</t>
  </si>
  <si>
    <t>LOEP</t>
  </si>
  <si>
    <t>SERVIDOR PÚBLICO 10</t>
  </si>
  <si>
    <t>CÓDIGO DE TRABAJO</t>
  </si>
  <si>
    <t>NIVEL 2 A,M, No, MDT-054</t>
  </si>
  <si>
    <t>NIVEL 1 A,M, No, MDT-054</t>
  </si>
  <si>
    <t>SERVIDOR PÚBLICO 5</t>
  </si>
  <si>
    <t>SERVIDOR PÚBLICO 3</t>
  </si>
  <si>
    <t>NIVEL 9 A,M, No, MDT-054</t>
  </si>
  <si>
    <t>NIVEL 6 A,M, No, MDT-054</t>
  </si>
  <si>
    <t>SERVIDOR PÚBLICO DE SERVICIOS 2</t>
  </si>
  <si>
    <t>JERÁRQUICO SUPERIOR G4</t>
  </si>
  <si>
    <t>SERVIDOR PÚBLICO 8</t>
  </si>
  <si>
    <t>SERVIDOR PÚBLICO DE APOYO 4</t>
  </si>
  <si>
    <t>NJS 1</t>
  </si>
  <si>
    <t>JERÁRQUICO SUPERIOR G7</t>
  </si>
  <si>
    <t>0604028936</t>
  </si>
  <si>
    <t>1725848525</t>
  </si>
  <si>
    <t>1709927188</t>
  </si>
  <si>
    <t>1726433525</t>
  </si>
  <si>
    <t>1709583353</t>
  </si>
  <si>
    <t>0801702531</t>
  </si>
  <si>
    <t>1708562002</t>
  </si>
  <si>
    <t>1710516723</t>
  </si>
  <si>
    <t>1714802871</t>
  </si>
  <si>
    <t>1724200926</t>
  </si>
  <si>
    <t>1710254820</t>
  </si>
  <si>
    <t>1709618803</t>
  </si>
  <si>
    <t>1706084330</t>
  </si>
  <si>
    <t>1750683508</t>
  </si>
  <si>
    <t>1713397931</t>
  </si>
  <si>
    <t>1801941673</t>
  </si>
  <si>
    <t>1707021737</t>
  </si>
  <si>
    <t>0603085382</t>
  </si>
  <si>
    <t>1710454255</t>
  </si>
  <si>
    <t>0501747505</t>
  </si>
  <si>
    <t>1719793273</t>
  </si>
  <si>
    <t>1719138677</t>
  </si>
  <si>
    <t>1710553700</t>
  </si>
  <si>
    <t>1714851977</t>
  </si>
  <si>
    <t>0602605149</t>
  </si>
  <si>
    <t>1714135595</t>
  </si>
  <si>
    <t>0201311883</t>
  </si>
  <si>
    <t>1726215757</t>
  </si>
  <si>
    <t>1719487520</t>
  </si>
  <si>
    <t>1719741561</t>
  </si>
  <si>
    <t>1713225215</t>
  </si>
  <si>
    <t>1713225199</t>
  </si>
  <si>
    <t>1719718122</t>
  </si>
  <si>
    <t>0501675037</t>
  </si>
  <si>
    <t>1719325084</t>
  </si>
  <si>
    <t>1101922944</t>
  </si>
  <si>
    <t>1721556726</t>
  </si>
  <si>
    <t>1710569490</t>
  </si>
  <si>
    <t>1711939213</t>
  </si>
  <si>
    <t>1754600011</t>
  </si>
  <si>
    <t>1708609654</t>
  </si>
  <si>
    <t>1709809840</t>
  </si>
  <si>
    <t>1723372445</t>
  </si>
  <si>
    <t>1711382562</t>
  </si>
  <si>
    <t>1710884618</t>
  </si>
  <si>
    <t>1716620495</t>
  </si>
  <si>
    <t>1751535459</t>
  </si>
  <si>
    <t>1720068178</t>
  </si>
  <si>
    <t>1719941336</t>
  </si>
  <si>
    <t>0603535303</t>
  </si>
  <si>
    <t>0921105995</t>
  </si>
  <si>
    <t>1716004138</t>
  </si>
  <si>
    <t>1724640485</t>
  </si>
  <si>
    <t>1003721121</t>
  </si>
  <si>
    <t>1726898107</t>
  </si>
  <si>
    <t>1751448042</t>
  </si>
  <si>
    <t>1708327539</t>
  </si>
  <si>
    <t>1708982382</t>
  </si>
  <si>
    <t>0602670218</t>
  </si>
  <si>
    <t>1708609621</t>
  </si>
  <si>
    <t>1712581568</t>
  </si>
  <si>
    <t>0801644709</t>
  </si>
  <si>
    <t>1726485095</t>
  </si>
  <si>
    <t>1707106850</t>
  </si>
  <si>
    <t>1713381273</t>
  </si>
  <si>
    <t>1725428401</t>
  </si>
  <si>
    <t>1721201505</t>
  </si>
  <si>
    <t>1721949269</t>
  </si>
  <si>
    <t>1202870182</t>
  </si>
  <si>
    <t>1804953261</t>
  </si>
  <si>
    <t>1720314226</t>
  </si>
  <si>
    <t>1723643852</t>
  </si>
  <si>
    <t>1717588477</t>
  </si>
  <si>
    <t>1714402177</t>
  </si>
  <si>
    <t>1717308769</t>
  </si>
  <si>
    <t>1710862465</t>
  </si>
  <si>
    <t>1720118858</t>
  </si>
  <si>
    <t>1712857596</t>
  </si>
  <si>
    <t>1729048304</t>
  </si>
  <si>
    <t>1712252962</t>
  </si>
  <si>
    <t>1751004175</t>
  </si>
  <si>
    <t>1104730591</t>
  </si>
  <si>
    <t>1728969070</t>
  </si>
  <si>
    <t>1719709196</t>
  </si>
  <si>
    <t>1716005291</t>
  </si>
  <si>
    <t>1723700199</t>
  </si>
  <si>
    <t>1721633194</t>
  </si>
  <si>
    <t>1721994273</t>
  </si>
  <si>
    <t>1713997763</t>
  </si>
  <si>
    <t>1710041151</t>
  </si>
  <si>
    <t>1711296283</t>
  </si>
  <si>
    <t>1721190211</t>
  </si>
  <si>
    <t>1708557408</t>
  </si>
  <si>
    <t>0803193861</t>
  </si>
  <si>
    <t>1714498175</t>
  </si>
  <si>
    <t>1718098377</t>
  </si>
  <si>
    <t>1717930752</t>
  </si>
  <si>
    <t>1709548133</t>
  </si>
  <si>
    <t>1713230686</t>
  </si>
  <si>
    <t>1715108815</t>
  </si>
  <si>
    <t>1721033163</t>
  </si>
  <si>
    <t>0202312633</t>
  </si>
  <si>
    <t>1723652051</t>
  </si>
  <si>
    <t>1706953393</t>
  </si>
  <si>
    <t>1752172534</t>
  </si>
  <si>
    <t>1707555700</t>
  </si>
  <si>
    <t>1722716956</t>
  </si>
  <si>
    <t>1205798752</t>
  </si>
  <si>
    <t>1720493855</t>
  </si>
  <si>
    <t>1719993014</t>
  </si>
  <si>
    <t>1718191511</t>
  </si>
  <si>
    <t>1721775508</t>
  </si>
  <si>
    <t>1726688821</t>
  </si>
  <si>
    <t>1751238088</t>
  </si>
  <si>
    <t>1712989852</t>
  </si>
  <si>
    <t>1719285627</t>
  </si>
  <si>
    <t>1001645595</t>
  </si>
  <si>
    <t>1714484738</t>
  </si>
  <si>
    <t>1715524607</t>
  </si>
  <si>
    <t>0503055253</t>
  </si>
  <si>
    <t>0910473404</t>
  </si>
  <si>
    <t>1720049806</t>
  </si>
  <si>
    <t>1716244957</t>
  </si>
  <si>
    <t>1716953748</t>
  </si>
  <si>
    <t>1205158460</t>
  </si>
  <si>
    <t>0602636458</t>
  </si>
  <si>
    <t>1719486779</t>
  </si>
  <si>
    <t>1754464228</t>
  </si>
  <si>
    <t>1706543723</t>
  </si>
  <si>
    <t>1718624156</t>
  </si>
  <si>
    <t>1721848883</t>
  </si>
  <si>
    <t>1750088997</t>
  </si>
  <si>
    <t>1711140499</t>
  </si>
  <si>
    <t>1725710469</t>
  </si>
  <si>
    <t>1724032238</t>
  </si>
  <si>
    <t>1101456778</t>
  </si>
  <si>
    <t>1716975923</t>
  </si>
  <si>
    <t>1724571714</t>
  </si>
  <si>
    <t>1721187183</t>
  </si>
  <si>
    <t>1708529902</t>
  </si>
  <si>
    <t>1718237132</t>
  </si>
  <si>
    <t>1720042553</t>
  </si>
  <si>
    <t>1723442214</t>
  </si>
  <si>
    <t>1707974349</t>
  </si>
  <si>
    <t>1716163330</t>
  </si>
  <si>
    <t>1710459585</t>
  </si>
  <si>
    <t>0501641468</t>
  </si>
  <si>
    <t>0802143719</t>
  </si>
  <si>
    <t>0102747706</t>
  </si>
  <si>
    <t>1710901990</t>
  </si>
  <si>
    <t>1714204771</t>
  </si>
  <si>
    <t>1721369757</t>
  </si>
  <si>
    <t>JEFE DE MANTENIMIENTO TECNICO</t>
  </si>
  <si>
    <t>OPERADOR DE CAMALES</t>
  </si>
  <si>
    <t>ANALISTA DE SALUD Y SEGURIDAD OCUPACIONAL</t>
  </si>
  <si>
    <t>ANALISTA GERENCIAL</t>
  </si>
  <si>
    <t>ASISTENTE ADMINISTRATIVO</t>
  </si>
  <si>
    <t>ANALISTA DE GESTIÓN AMBIENTAL</t>
  </si>
  <si>
    <t>SUPERVISOR TÉCNICO DE ARCHIVO</t>
  </si>
  <si>
    <t>SUPERVISOR DE MANTENIMIENTO MECANICO</t>
  </si>
  <si>
    <t>INSPECTOR DE HIGIENE Y ASEO</t>
  </si>
  <si>
    <t>SUPERVISOR DE PROCESOS</t>
  </si>
  <si>
    <t>VETERINARIO INSPECTOR</t>
  </si>
  <si>
    <t>AUXILIAR DE SERVICIOS II</t>
  </si>
  <si>
    <t>ESPECIALISTA DE MANTENIMIENTO</t>
  </si>
  <si>
    <t>SERVIDOR PÚBLICO DE SERVICIOS PARA LA PLANTA OPERATIVA</t>
  </si>
  <si>
    <t>DIRECTOR ADMINISTRATIVO FINANCIERO</t>
  </si>
  <si>
    <t>DIRECTOR PRODUCCION Y COMERCIALIZACIÓN</t>
  </si>
  <si>
    <t>ANALISTA DE BIENES SUMINISTRO Y MATERIALES</t>
  </si>
  <si>
    <t>JEFE DE GESTIÓN AMBIENTAL</t>
  </si>
  <si>
    <t>ANALISTA DE TICS</t>
  </si>
  <si>
    <t xml:space="preserve">TÉCNICO DE PRODUCCIÓN </t>
  </si>
  <si>
    <t>TRABAJADORA SOCIAL</t>
  </si>
  <si>
    <t>ANALISTA DE GESTIÓN LEGAL</t>
  </si>
  <si>
    <t>ASISTENTE ADMINISTRATIVO FINANCIERO</t>
  </si>
  <si>
    <t>ASISTENTE DE TALENTO HUMANO</t>
  </si>
  <si>
    <t>ASESOR DE GERENCIA</t>
  </si>
  <si>
    <t>SERVIDOR PÚBLICO DE SERVICIOS PARA EL AREA DE MANTENIMIENTO TECNICO</t>
  </si>
  <si>
    <t>CAJERO</t>
  </si>
  <si>
    <t>JEFE FINANCIERO</t>
  </si>
  <si>
    <t>JEFE DE GESTION DE TALENTO HUMANO</t>
  </si>
  <si>
    <t>ANALISTA DE ADM. Y DESARROLLO DEL TALENTO HUMANO</t>
  </si>
  <si>
    <t xml:space="preserve">ASISTENTE ADMINISTRATIVO </t>
  </si>
  <si>
    <t>CHOFER</t>
  </si>
  <si>
    <t>ANALISTA DE GERENCIA</t>
  </si>
  <si>
    <t>ENFERMERA</t>
  </si>
  <si>
    <t xml:space="preserve">ANALISTA DE CONTROL PREVIO </t>
  </si>
  <si>
    <t>ANALISTA DE SISTEMA DE GESTIÓN INTEGRAL</t>
  </si>
  <si>
    <t>JEFE DE COMERCIALIZACIÓN</t>
  </si>
  <si>
    <t xml:space="preserve">TESORERO </t>
  </si>
  <si>
    <t>ANALISTA DE COMUNICACIÓN E IMAGEN I</t>
  </si>
  <si>
    <t>ANALISTA DE PLANIFICACION</t>
  </si>
  <si>
    <t xml:space="preserve">JEFE DE PRODUCCION </t>
  </si>
  <si>
    <t>ANALISTA DE CONTRATACIÓN PÚBLICA</t>
  </si>
  <si>
    <t>LABORATORISTA</t>
  </si>
  <si>
    <t>INSPECTOR DE SERVICIO ELÈCTRICO</t>
  </si>
  <si>
    <t>JEFE DE GESTIÓN ESTRATÉGICA</t>
  </si>
  <si>
    <t>ASESOR JURÍDICO</t>
  </si>
  <si>
    <t>GESTIÓN DE TALENTO HUMANO</t>
  </si>
  <si>
    <t>Ing. Luis Sebastián Navas Vaca</t>
  </si>
  <si>
    <t>luis.navas@epmrq.gob.ec</t>
  </si>
  <si>
    <t xml:space="preserve">(02) 3952300 Ext. 18717 </t>
  </si>
  <si>
    <t>EMPRESA PÚBLICA METROPOLITANA RASTRO DE QUITO</t>
  </si>
  <si>
    <t>1713434692</t>
  </si>
  <si>
    <t>1717362964</t>
  </si>
  <si>
    <t>1716438047</t>
  </si>
  <si>
    <t>1724747306</t>
  </si>
  <si>
    <t>1709209785</t>
  </si>
  <si>
    <t>1718096744</t>
  </si>
  <si>
    <t>1719221531</t>
  </si>
  <si>
    <t>0804031656</t>
  </si>
  <si>
    <t>1718443516</t>
  </si>
  <si>
    <t>0805350329</t>
  </si>
  <si>
    <t>1716490972</t>
  </si>
  <si>
    <t>1721527149</t>
  </si>
  <si>
    <t>1717511933</t>
  </si>
  <si>
    <t>1721038634</t>
  </si>
  <si>
    <t>0503055048</t>
  </si>
  <si>
    <t>1718440314</t>
  </si>
  <si>
    <t>1711296572</t>
  </si>
  <si>
    <t>1804198545</t>
  </si>
  <si>
    <t>1727289975</t>
  </si>
  <si>
    <t>1712825825</t>
  </si>
  <si>
    <t>1708927189</t>
  </si>
  <si>
    <t>1714752514</t>
  </si>
  <si>
    <t>1723702195</t>
  </si>
  <si>
    <t>1725135501</t>
  </si>
  <si>
    <t>1712434479</t>
  </si>
  <si>
    <t>1722291430</t>
  </si>
  <si>
    <t>0502975287</t>
  </si>
  <si>
    <t>1002986816</t>
  </si>
  <si>
    <t>0804239135</t>
  </si>
  <si>
    <t>0803410281</t>
  </si>
  <si>
    <t>1720902319</t>
  </si>
  <si>
    <t>1712197928</t>
  </si>
  <si>
    <t>1727680421</t>
  </si>
  <si>
    <t>1002248480</t>
  </si>
  <si>
    <t>1716532500</t>
  </si>
  <si>
    <t>1717534281</t>
  </si>
  <si>
    <t>103764817</t>
  </si>
  <si>
    <t>1722372420</t>
  </si>
  <si>
    <t>1721874590</t>
  </si>
  <si>
    <t>1718110735</t>
  </si>
  <si>
    <t>1802695237</t>
  </si>
  <si>
    <t>0940892060</t>
  </si>
  <si>
    <t>1713486536</t>
  </si>
  <si>
    <t>1802909158</t>
  </si>
  <si>
    <t>1720470309</t>
  </si>
  <si>
    <t>1716647894</t>
  </si>
  <si>
    <t>1720528155</t>
  </si>
  <si>
    <t>1718277492</t>
  </si>
  <si>
    <t>1716211915</t>
  </si>
  <si>
    <t>1723327944</t>
  </si>
  <si>
    <t>JEFE ADMINISTRATIVO</t>
  </si>
  <si>
    <t>ANALISTA DE TALENTO HUMANO</t>
  </si>
  <si>
    <t xml:space="preserve">ANALISTA DE GESTIÓN LEGAL </t>
  </si>
  <si>
    <t xml:space="preserve">CODIGO DE TRBAJO </t>
  </si>
  <si>
    <t>NIVEL 2 A,M, No, MDT-055</t>
  </si>
  <si>
    <t>NIVEL 2 A,M, No, MDT-056</t>
  </si>
  <si>
    <t>NIVEL 2 A,M, No, MDT-057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</si>
</sst>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16" x14ac:knownFonts="1">
    <font>
      <sz val="11"/>
      <color theme="1"/>
      <name val="Calibri"/>
      <scheme val="minor"/>
    </font>
    <font>
      <b/>
      <sz val="12"/>
      <color indexed="64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indexed="64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sz val="12"/>
      <color indexed="2"/>
      <name val="Calibri"/>
      <family val="2"/>
    </font>
    <font>
      <sz val="10"/>
      <name val="Arial"/>
      <family val="2"/>
    </font>
    <font>
      <sz val="12"/>
      <color indexed="64"/>
      <name val="Calibri"/>
      <family val="2"/>
    </font>
    <font>
      <sz val="11"/>
      <color rgb="FF006100"/>
      <name val="Calibri"/>
      <family val="2"/>
      <scheme val="minor"/>
    </font>
    <font>
      <b/>
      <sz val="7"/>
      <color indexed="64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indexed="8"/>
      <name val="Calibri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0" fillId="4" borderId="0" applyNumberFormat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49" fontId="14" fillId="5" borderId="1" xfId="2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/>
    </xf>
    <xf numFmtId="49" fontId="13" fillId="5" borderId="1" xfId="2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164" fontId="13" fillId="5" borderId="2" xfId="0" applyNumberFormat="1" applyFont="1" applyFill="1" applyBorder="1" applyAlignment="1">
      <alignment horizontal="center" vertical="center" wrapText="1"/>
    </xf>
    <xf numFmtId="164" fontId="15" fillId="5" borderId="0" xfId="0" applyNumberFormat="1" applyFont="1" applyFill="1" applyBorder="1" applyAlignment="1">
      <alignment horizontal="center" vertical="center" wrapText="1"/>
    </xf>
    <xf numFmtId="164" fontId="13" fillId="5" borderId="2" xfId="2" applyNumberFormat="1" applyFont="1" applyFill="1" applyBorder="1" applyAlignment="1">
      <alignment horizontal="center" vertical="center" wrapText="1"/>
    </xf>
    <xf numFmtId="49" fontId="15" fillId="5" borderId="1" xfId="2" applyNumberFormat="1" applyFont="1" applyFill="1" applyBorder="1" applyAlignment="1">
      <alignment horizontal="center" vertical="center" wrapText="1"/>
    </xf>
    <xf numFmtId="49" fontId="15" fillId="5" borderId="1" xfId="3" applyNumberFormat="1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center" vertical="center" wrapText="1"/>
    </xf>
    <xf numFmtId="164" fontId="15" fillId="5" borderId="2" xfId="3" applyNumberFormat="1" applyFont="1" applyFill="1" applyBorder="1" applyAlignment="1">
      <alignment horizontal="center" vertical="center" wrapText="1"/>
    </xf>
    <xf numFmtId="0" fontId="14" fillId="5" borderId="1" xfId="2" quotePrefix="1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4" fillId="5" borderId="3" xfId="2" applyNumberFormat="1" applyFont="1" applyFill="1" applyBorder="1" applyAlignment="1">
      <alignment horizontal="center" vertical="center" wrapText="1"/>
    </xf>
    <xf numFmtId="1" fontId="15" fillId="5" borderId="2" xfId="0" applyNumberFormat="1" applyFont="1" applyFill="1" applyBorder="1" applyAlignment="1">
      <alignment horizontal="center" vertical="center" wrapText="1"/>
    </xf>
    <xf numFmtId="49" fontId="15" fillId="5" borderId="2" xfId="0" applyNumberFormat="1" applyFont="1" applyFill="1" applyBorder="1" applyAlignment="1">
      <alignment horizontal="center" vertical="center" wrapText="1"/>
    </xf>
    <xf numFmtId="49" fontId="14" fillId="5" borderId="1" xfId="2" quotePrefix="1" applyNumberFormat="1" applyFont="1" applyFill="1" applyBorder="1" applyAlignment="1">
      <alignment horizontal="center" vertical="center" wrapText="1"/>
    </xf>
    <xf numFmtId="0" fontId="14" fillId="5" borderId="1" xfId="2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vertical="center" wrapText="1"/>
    </xf>
    <xf numFmtId="49" fontId="13" fillId="5" borderId="1" xfId="2" quotePrefix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</cellXfs>
  <cellStyles count="4">
    <cellStyle name="Buena" xfId="3" builtinId="26"/>
    <cellStyle name="Hipervínculo" xfId="1" builtinId="8"/>
    <cellStyle name="Normal" xfId="0" builtinId="0"/>
    <cellStyle name="Normal 3" xfId="2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217419</xdr:colOff>
      <xdr:row>0</xdr:row>
      <xdr:rowOff>51767</xdr:rowOff>
    </xdr:from>
    <xdr:to>
      <xdr:col>11</xdr:col>
      <xdr:colOff>718515</xdr:colOff>
      <xdr:row>2</xdr:row>
      <xdr:rowOff>134593</xdr:rowOff>
    </xdr:to>
    <xdr:pic>
      <xdr:nvPicPr>
        <xdr:cNvPr id="2" name="Imagen 1" descr="C:\Users\jairo.castillo\Comunicacion\Periodo 2023 - Mayo - 14\Formatos\AI\EXPORT\1x\Recurso 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174" y="51767"/>
          <a:ext cx="2147265" cy="455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34.21\epmrq\Talento_Humano\19.%20GESTION%20DE%20TTHH%20COMPART\LOTAIP\LOTAIP%202024\ENERO%202024\Horas%20ext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"/>
    </sheetNames>
    <sheetDataSet>
      <sheetData sheetId="0">
        <row r="2">
          <cell r="B2" t="str">
            <v>1715108815</v>
          </cell>
          <cell r="C2" t="str">
            <v>PAREDES MONTERO FRANKLIN STALIN</v>
          </cell>
          <cell r="D2" t="str">
            <v>CHOFER</v>
          </cell>
          <cell r="F2">
            <v>248</v>
          </cell>
          <cell r="G2">
            <v>178.56</v>
          </cell>
          <cell r="H2">
            <v>426.56</v>
          </cell>
        </row>
        <row r="3">
          <cell r="B3" t="str">
            <v>0501747505</v>
          </cell>
          <cell r="C3" t="str">
            <v>CAJAMARCA CHASI ERNESTO RODRIGO</v>
          </cell>
          <cell r="D3" t="str">
            <v>OPERADOR DE CAMALES</v>
          </cell>
          <cell r="F3">
            <v>24.1</v>
          </cell>
          <cell r="H3">
            <v>24.1</v>
          </cell>
        </row>
        <row r="4">
          <cell r="B4" t="str">
            <v>1719138677</v>
          </cell>
          <cell r="C4" t="str">
            <v>CALDERON CHALCO BYRON ANTONIO</v>
          </cell>
          <cell r="D4" t="str">
            <v>OPERADOR DE CAMALES</v>
          </cell>
          <cell r="G4">
            <v>21.33</v>
          </cell>
          <cell r="H4">
            <v>21.33</v>
          </cell>
        </row>
        <row r="5">
          <cell r="B5" t="str">
            <v>1721556726</v>
          </cell>
          <cell r="C5" t="str">
            <v>CHICAIZA PILLAJO RICHARD DAVID</v>
          </cell>
          <cell r="D5" t="str">
            <v>OPERADOR DE CAMALES</v>
          </cell>
          <cell r="F5">
            <v>23.62</v>
          </cell>
          <cell r="H5">
            <v>23.62</v>
          </cell>
        </row>
        <row r="6">
          <cell r="B6" t="str">
            <v>1719941336</v>
          </cell>
          <cell r="C6" t="str">
            <v>ELIZALDE CORDOVA EDIN RAMIRO</v>
          </cell>
          <cell r="D6" t="str">
            <v>INSPECTOR DE HIGIENE Y ASEO</v>
          </cell>
          <cell r="F6">
            <v>57.96</v>
          </cell>
          <cell r="H6">
            <v>57.96</v>
          </cell>
        </row>
        <row r="7">
          <cell r="B7" t="str">
            <v>1751448042</v>
          </cell>
          <cell r="C7" t="str">
            <v>FLORES PAGUAY CRISTIAN HERNAN</v>
          </cell>
          <cell r="D7" t="str">
            <v>OPERADOR DE CAMALES</v>
          </cell>
          <cell r="G7">
            <v>5.17</v>
          </cell>
          <cell r="H7">
            <v>5.17</v>
          </cell>
        </row>
        <row r="8">
          <cell r="B8" t="str">
            <v>1720118858</v>
          </cell>
          <cell r="C8" t="str">
            <v>LIMAICO BARRERA BRYAN JAVIER</v>
          </cell>
          <cell r="D8" t="str">
            <v>OPERADOR DE CAMALES</v>
          </cell>
          <cell r="G8">
            <v>10.52</v>
          </cell>
          <cell r="H8">
            <v>10.52</v>
          </cell>
        </row>
        <row r="9">
          <cell r="B9" t="str">
            <v>1713997763</v>
          </cell>
          <cell r="C9" t="str">
            <v>MONTES TACO KLEBER GIOVANNY</v>
          </cell>
          <cell r="D9" t="str">
            <v>OPERADOR DE CAMALES</v>
          </cell>
          <cell r="F9">
            <v>14.46</v>
          </cell>
          <cell r="H9">
            <v>14.46</v>
          </cell>
        </row>
        <row r="10">
          <cell r="B10" t="str">
            <v>1708557408</v>
          </cell>
          <cell r="C10" t="str">
            <v>NOBOA OÑA FRANKLIN MARCELO</v>
          </cell>
          <cell r="D10" t="str">
            <v>OPERADOR DE CAMALES</v>
          </cell>
          <cell r="F10">
            <v>24.1</v>
          </cell>
          <cell r="H10">
            <v>24.1</v>
          </cell>
        </row>
        <row r="11">
          <cell r="B11" t="str">
            <v>0803193861</v>
          </cell>
          <cell r="C11" t="str">
            <v>OCLES CORTEZ ISMAEL ANTONIO</v>
          </cell>
          <cell r="D11" t="str">
            <v>OPERADOR DE CAMALES</v>
          </cell>
          <cell r="G11">
            <v>10.85</v>
          </cell>
          <cell r="H11">
            <v>10.85</v>
          </cell>
        </row>
        <row r="12">
          <cell r="B12" t="str">
            <v>1717930752</v>
          </cell>
          <cell r="C12" t="str">
            <v>PAEZ DAVILA BRAULIO ANDRES</v>
          </cell>
          <cell r="D12" t="str">
            <v>INSPECTOR DE HIGIENE Y ASEO</v>
          </cell>
          <cell r="F12">
            <v>32.200000000000003</v>
          </cell>
          <cell r="G12">
            <v>9.66</v>
          </cell>
          <cell r="H12">
            <v>41.86</v>
          </cell>
        </row>
        <row r="13">
          <cell r="B13" t="str">
            <v>1709548133</v>
          </cell>
          <cell r="C13" t="str">
            <v>PALACIOS VASCONEZ VICTOR MANUEL</v>
          </cell>
          <cell r="D13" t="str">
            <v>INSPECTOR DE HIGIENE Y ASEO</v>
          </cell>
          <cell r="F13">
            <v>351.69</v>
          </cell>
          <cell r="H13">
            <v>351.69</v>
          </cell>
        </row>
        <row r="14">
          <cell r="B14" t="str">
            <v>1722716956</v>
          </cell>
          <cell r="C14" t="str">
            <v>PILLISA ANDRADE JEFFERSON LEONARDO</v>
          </cell>
          <cell r="D14" t="str">
            <v>AUXILIAR DE SERVICIOS II</v>
          </cell>
          <cell r="F14">
            <v>115.6</v>
          </cell>
          <cell r="G14">
            <v>38.4</v>
          </cell>
          <cell r="H14">
            <v>154</v>
          </cell>
        </row>
        <row r="15">
          <cell r="B15" t="str">
            <v>1715524607</v>
          </cell>
          <cell r="C15" t="str">
            <v>ROMERO ZAPATA JORGE ORLANDO</v>
          </cell>
          <cell r="D15" t="str">
            <v>OPERADOR DE CAMALES</v>
          </cell>
          <cell r="G15">
            <v>10.85</v>
          </cell>
          <cell r="H15">
            <v>10.85</v>
          </cell>
        </row>
        <row r="16">
          <cell r="B16" t="str">
            <v>0602636458</v>
          </cell>
          <cell r="C16" t="str">
            <v>SASNALEMA APUGLLON JOSE ESTUARDO</v>
          </cell>
          <cell r="D16" t="str">
            <v>OPERADOR DE CAMALES</v>
          </cell>
          <cell r="F16">
            <v>23.91</v>
          </cell>
          <cell r="H16">
            <v>23.91</v>
          </cell>
        </row>
        <row r="17">
          <cell r="B17" t="str">
            <v>1750088997</v>
          </cell>
          <cell r="C17" t="str">
            <v>TAIPE CHANGO JEFFERSON DAVID</v>
          </cell>
          <cell r="D17" t="str">
            <v>OPERADOR DE CAMALES</v>
          </cell>
          <cell r="G17">
            <v>10.85</v>
          </cell>
          <cell r="H17">
            <v>10.85</v>
          </cell>
        </row>
        <row r="18">
          <cell r="B18" t="str">
            <v>1724032238</v>
          </cell>
          <cell r="C18" t="str">
            <v>TAPIA DEFAZ JOSE LUIS</v>
          </cell>
          <cell r="D18" t="str">
            <v>OPERADOR DE CAMALES</v>
          </cell>
          <cell r="G18">
            <v>10.85</v>
          </cell>
          <cell r="H18">
            <v>10.85</v>
          </cell>
        </row>
        <row r="19">
          <cell r="B19" t="str">
            <v>1802695237</v>
          </cell>
          <cell r="C19" t="str">
            <v>TAPIA URBINA WILLIAMS ALEJANDRO</v>
          </cell>
          <cell r="D19" t="str">
            <v>ESPECIALISTA DE MANTENIMIENTO</v>
          </cell>
          <cell r="F19">
            <v>37.799999999999997</v>
          </cell>
          <cell r="H19">
            <v>37.799999999999997</v>
          </cell>
        </row>
        <row r="20">
          <cell r="B20" t="str">
            <v>1708529902</v>
          </cell>
          <cell r="C20" t="str">
            <v>TOAPANTA CURICHO LUIS RICARDO</v>
          </cell>
          <cell r="D20" t="str">
            <v>OPERADOR DE CAMALES</v>
          </cell>
          <cell r="F20">
            <v>24</v>
          </cell>
          <cell r="H20">
            <v>24</v>
          </cell>
        </row>
        <row r="21">
          <cell r="B21" t="str">
            <v>1720042553</v>
          </cell>
          <cell r="C21" t="str">
            <v>TOSCANO SALAZAR PABLO VLADIMIR</v>
          </cell>
          <cell r="D21" t="str">
            <v>INSPECTOR SERVICIO ELÉCTRICO</v>
          </cell>
          <cell r="F21">
            <v>51.52</v>
          </cell>
          <cell r="H21">
            <v>51.52</v>
          </cell>
        </row>
        <row r="22">
          <cell r="B22" t="str">
            <v>0802143719</v>
          </cell>
          <cell r="C22" t="str">
            <v>VIVAS  GARCIA JAVIER LEONEL</v>
          </cell>
          <cell r="D22" t="str">
            <v>OPERADOR DE CAMALES</v>
          </cell>
          <cell r="F22">
            <v>212.08</v>
          </cell>
          <cell r="H22">
            <v>212.08</v>
          </cell>
        </row>
        <row r="23">
          <cell r="B23" t="str">
            <v>1721949269</v>
          </cell>
          <cell r="C23" t="str">
            <v>GUANO VALENCIA CRISTIAN DAVID</v>
          </cell>
          <cell r="D23" t="str">
            <v>CONTADOR GENERAL</v>
          </cell>
          <cell r="F23">
            <v>97.64</v>
          </cell>
          <cell r="G23">
            <v>90.71</v>
          </cell>
          <cell r="H23">
            <v>188.35</v>
          </cell>
        </row>
        <row r="24">
          <cell r="B24" t="str">
            <v>1714402177</v>
          </cell>
          <cell r="C24" t="str">
            <v>JACOME SANTI MARIA GABRIELA</v>
          </cell>
          <cell r="D24" t="str">
            <v>ASISTENTE ADMINISTRATIVON 6</v>
          </cell>
          <cell r="G24">
            <v>39.380000000000003</v>
          </cell>
          <cell r="H24">
            <v>39.380000000000003</v>
          </cell>
        </row>
        <row r="25">
          <cell r="B25" t="str">
            <v>1723652051</v>
          </cell>
          <cell r="C25" t="str">
            <v>PATIÑO CLAVIJO GABRIELA ALEXANDRA</v>
          </cell>
          <cell r="D25" t="str">
            <v>ANALISTA DE CONTROL PREVIO</v>
          </cell>
          <cell r="G25">
            <v>65.400000000000006</v>
          </cell>
          <cell r="H25">
            <v>65.400000000000006</v>
          </cell>
        </row>
        <row r="26">
          <cell r="B26" t="str">
            <v>0503055253</v>
          </cell>
          <cell r="C26" t="str">
            <v>RONQUILLO COELLO NUBIA ELIZABETH</v>
          </cell>
          <cell r="D26" t="str">
            <v>TESORERO</v>
          </cell>
          <cell r="G26">
            <v>52.77</v>
          </cell>
          <cell r="H26">
            <v>52.77</v>
          </cell>
        </row>
        <row r="27">
          <cell r="B27" t="str">
            <v>1716244957</v>
          </cell>
          <cell r="C27" t="str">
            <v>SAMANIEGO PALOMEQUE MIRIAN JANTTE</v>
          </cell>
          <cell r="D27" t="str">
            <v>ANALISTA DE CONTROL PREVIO</v>
          </cell>
          <cell r="G27">
            <v>69.44</v>
          </cell>
          <cell r="H27">
            <v>69.44</v>
          </cell>
        </row>
        <row r="28">
          <cell r="B28" t="str">
            <v>1720470309</v>
          </cell>
          <cell r="C28" t="str">
            <v>VALENCIA VELEZ JUAN CARLOS</v>
          </cell>
          <cell r="D28" t="str">
            <v>SERVIDOR PÚBLICO DE SERVICIOS</v>
          </cell>
          <cell r="G28">
            <v>8.6300000000000008</v>
          </cell>
          <cell r="H28">
            <v>8.6300000000000008</v>
          </cell>
        </row>
        <row r="29">
          <cell r="B29" t="str">
            <v>1718440314</v>
          </cell>
          <cell r="C29" t="str">
            <v>FREIRE LEMA HECTOR CLAUDIO</v>
          </cell>
          <cell r="D29" t="str">
            <v>ANALISTA DE GESTION AMBIENTAL</v>
          </cell>
          <cell r="F29">
            <v>47.47</v>
          </cell>
          <cell r="H29">
            <v>47.47</v>
          </cell>
        </row>
        <row r="30">
          <cell r="B30" t="str">
            <v>1728969070</v>
          </cell>
          <cell r="C30" t="str">
            <v>MALO QUISHPE JOHN CARLOS</v>
          </cell>
          <cell r="D30" t="str">
            <v>CAJERO</v>
          </cell>
          <cell r="G30">
            <v>30.16</v>
          </cell>
          <cell r="H30">
            <v>30.16</v>
          </cell>
        </row>
        <row r="31">
          <cell r="B31" t="str">
            <v>1712197928</v>
          </cell>
          <cell r="C31" t="str">
            <v>ORDOÑEZ ZAMBRANO MARIO RAUL</v>
          </cell>
          <cell r="D31" t="str">
            <v>ASISTENTE DE COMERCIALIZACIÓN</v>
          </cell>
          <cell r="F31">
            <v>54.9</v>
          </cell>
          <cell r="G31">
            <v>7.43</v>
          </cell>
          <cell r="H31">
            <v>62.33</v>
          </cell>
        </row>
        <row r="32">
          <cell r="B32" t="str">
            <v>1721874590</v>
          </cell>
          <cell r="C32" t="str">
            <v>SHUGULI ESTUPIÑAN KATHERINE PRISCILA</v>
          </cell>
          <cell r="D32" t="str">
            <v>VETERINARIO INSPECTOR</v>
          </cell>
          <cell r="F32">
            <v>80.8</v>
          </cell>
          <cell r="H32">
            <v>80.8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uis.navas@epmrq.gob.e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822"/>
  <sheetViews>
    <sheetView view="pageBreakPreview" zoomScale="92" zoomScaleNormal="92" zoomScaleSheetLayoutView="92" workbookViewId="0">
      <selection activeCell="Q13" sqref="Q13"/>
    </sheetView>
  </sheetViews>
  <sheetFormatPr baseColWidth="10" defaultColWidth="14.42578125" defaultRowHeight="15" customHeight="1" x14ac:dyDescent="0.15"/>
  <cols>
    <col min="1" max="1" width="13.140625" style="20" bestFit="1" customWidth="1"/>
    <col min="2" max="2" width="22.7109375" style="20" customWidth="1"/>
    <col min="3" max="3" width="18.42578125" style="20" customWidth="1"/>
    <col min="4" max="4" width="15.7109375" style="20" customWidth="1"/>
    <col min="5" max="5" width="20.85546875" style="20" customWidth="1"/>
    <col min="6" max="6" width="12.7109375" style="20" customWidth="1"/>
    <col min="7" max="7" width="12.42578125" style="53" customWidth="1"/>
    <col min="8" max="8" width="11" style="20" customWidth="1"/>
    <col min="9" max="9" width="11.28515625" style="20" customWidth="1"/>
    <col min="10" max="10" width="13.5703125" style="53" customWidth="1"/>
    <col min="11" max="11" width="11.140625" style="53" customWidth="1"/>
    <col min="12" max="12" width="11.5703125" style="20" customWidth="1"/>
    <col min="13" max="13" width="19.42578125" style="20" hidden="1" customWidth="1"/>
    <col min="14" max="14" width="35.7109375" style="20" hidden="1" customWidth="1"/>
    <col min="15" max="25" width="10" style="20" customWidth="1"/>
    <col min="26" max="16384" width="14.42578125" style="20"/>
  </cols>
  <sheetData>
    <row r="4" spans="1:25" ht="45" customHeight="1" x14ac:dyDescent="0.15">
      <c r="A4" s="17" t="s">
        <v>0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9"/>
      <c r="N4" s="17" t="s">
        <v>1</v>
      </c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5" ht="24.75" customHeight="1" x14ac:dyDescent="0.15">
      <c r="A5" s="21" t="s">
        <v>465</v>
      </c>
      <c r="B5" s="23" t="s">
        <v>414</v>
      </c>
      <c r="C5" s="23" t="s">
        <v>247</v>
      </c>
      <c r="D5" s="23">
        <v>510105</v>
      </c>
      <c r="E5" s="24" t="s">
        <v>248</v>
      </c>
      <c r="F5" s="25">
        <v>2308</v>
      </c>
      <c r="G5" s="26">
        <f>F5*12</f>
        <v>27696</v>
      </c>
      <c r="H5" s="26">
        <f>F5/12</f>
        <v>192.33333333333334</v>
      </c>
      <c r="I5" s="26">
        <f>460/12</f>
        <v>38.333333333333336</v>
      </c>
      <c r="J5" s="27">
        <v>0</v>
      </c>
      <c r="K5" s="27">
        <v>0</v>
      </c>
      <c r="L5" s="26">
        <f>F5+H5+I5+J5+K5</f>
        <v>2538.666666666667</v>
      </c>
      <c r="M5" s="28">
        <f>(450/12)*10</f>
        <v>375</v>
      </c>
      <c r="N5" s="29" t="s">
        <v>42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ht="24.75" customHeight="1" x14ac:dyDescent="0.15">
      <c r="A6" s="21" t="s">
        <v>262</v>
      </c>
      <c r="B6" s="23" t="s">
        <v>415</v>
      </c>
      <c r="C6" s="23" t="s">
        <v>249</v>
      </c>
      <c r="D6" s="23">
        <v>510106</v>
      </c>
      <c r="E6" s="23" t="s">
        <v>250</v>
      </c>
      <c r="F6" s="25">
        <v>578</v>
      </c>
      <c r="G6" s="26">
        <f t="shared" ref="G6:G69" si="0">F6*12</f>
        <v>6936</v>
      </c>
      <c r="H6" s="26">
        <f t="shared" ref="H6:H69" si="1">F6/12</f>
        <v>48.166666666666664</v>
      </c>
      <c r="I6" s="26">
        <f t="shared" ref="I6:I69" si="2">460/12</f>
        <v>38.333333333333336</v>
      </c>
      <c r="J6" s="27">
        <v>0</v>
      </c>
      <c r="K6" s="27">
        <v>0</v>
      </c>
      <c r="L6" s="26">
        <f t="shared" ref="L6:L69" si="3">F6+H6+I6+J6+K6</f>
        <v>664.5</v>
      </c>
      <c r="M6" s="28">
        <f t="shared" ref="M6:M69" si="4">SUM(F6:L6)</f>
        <v>8265</v>
      </c>
      <c r="N6" s="29" t="s">
        <v>43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24.75" customHeight="1" x14ac:dyDescent="0.15">
      <c r="A7" s="21" t="s">
        <v>263</v>
      </c>
      <c r="B7" s="23" t="s">
        <v>415</v>
      </c>
      <c r="C7" s="23" t="s">
        <v>249</v>
      </c>
      <c r="D7" s="23">
        <v>510106</v>
      </c>
      <c r="E7" s="30" t="s">
        <v>250</v>
      </c>
      <c r="F7" s="25">
        <v>578</v>
      </c>
      <c r="G7" s="26">
        <f t="shared" si="0"/>
        <v>6936</v>
      </c>
      <c r="H7" s="26">
        <f t="shared" si="1"/>
        <v>48.166666666666664</v>
      </c>
      <c r="I7" s="26">
        <f t="shared" si="2"/>
        <v>38.333333333333336</v>
      </c>
      <c r="J7" s="27">
        <v>0</v>
      </c>
      <c r="K7" s="27">
        <v>0</v>
      </c>
      <c r="L7" s="26">
        <f t="shared" si="3"/>
        <v>664.5</v>
      </c>
      <c r="M7" s="28">
        <f t="shared" si="4"/>
        <v>8265</v>
      </c>
      <c r="N7" s="29" t="s">
        <v>44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ht="24.75" customHeight="1" x14ac:dyDescent="0.15">
      <c r="A8" s="21" t="s">
        <v>264</v>
      </c>
      <c r="B8" s="23" t="s">
        <v>415</v>
      </c>
      <c r="C8" s="23" t="s">
        <v>249</v>
      </c>
      <c r="D8" s="23">
        <v>510106</v>
      </c>
      <c r="E8" s="23" t="s">
        <v>250</v>
      </c>
      <c r="F8" s="25">
        <v>578</v>
      </c>
      <c r="G8" s="26">
        <f t="shared" si="0"/>
        <v>6936</v>
      </c>
      <c r="H8" s="26">
        <f t="shared" si="1"/>
        <v>48.166666666666664</v>
      </c>
      <c r="I8" s="26">
        <f t="shared" si="2"/>
        <v>38.333333333333336</v>
      </c>
      <c r="J8" s="27">
        <v>0</v>
      </c>
      <c r="K8" s="27">
        <v>0</v>
      </c>
      <c r="L8" s="26">
        <f t="shared" si="3"/>
        <v>664.5</v>
      </c>
      <c r="M8" s="28">
        <f t="shared" si="4"/>
        <v>8265</v>
      </c>
      <c r="N8" s="29" t="s">
        <v>45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24.75" customHeight="1" x14ac:dyDescent="0.15">
      <c r="A9" s="21" t="s">
        <v>265</v>
      </c>
      <c r="B9" s="23" t="s">
        <v>415</v>
      </c>
      <c r="C9" s="23" t="s">
        <v>249</v>
      </c>
      <c r="D9" s="23">
        <v>510106</v>
      </c>
      <c r="E9" s="23" t="s">
        <v>250</v>
      </c>
      <c r="F9" s="25">
        <v>578</v>
      </c>
      <c r="G9" s="26">
        <f t="shared" si="0"/>
        <v>6936</v>
      </c>
      <c r="H9" s="26">
        <f t="shared" si="1"/>
        <v>48.166666666666664</v>
      </c>
      <c r="I9" s="26">
        <f t="shared" si="2"/>
        <v>38.333333333333336</v>
      </c>
      <c r="J9" s="27">
        <v>0</v>
      </c>
      <c r="K9" s="27">
        <v>0</v>
      </c>
      <c r="L9" s="26">
        <f t="shared" si="3"/>
        <v>664.5</v>
      </c>
      <c r="M9" s="28">
        <f t="shared" si="4"/>
        <v>8265</v>
      </c>
      <c r="N9" s="29" t="s">
        <v>46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24.75" customHeight="1" x14ac:dyDescent="0.15">
      <c r="A10" s="21" t="s">
        <v>266</v>
      </c>
      <c r="B10" s="23" t="s">
        <v>38</v>
      </c>
      <c r="C10" s="23" t="s">
        <v>249</v>
      </c>
      <c r="D10" s="23">
        <v>510106</v>
      </c>
      <c r="E10" s="23" t="s">
        <v>251</v>
      </c>
      <c r="F10" s="25">
        <v>561</v>
      </c>
      <c r="G10" s="26">
        <f t="shared" si="0"/>
        <v>6732</v>
      </c>
      <c r="H10" s="26">
        <f t="shared" si="1"/>
        <v>46.75</v>
      </c>
      <c r="I10" s="26">
        <f t="shared" si="2"/>
        <v>38.333333333333336</v>
      </c>
      <c r="J10" s="27">
        <v>0</v>
      </c>
      <c r="K10" s="27">
        <v>0</v>
      </c>
      <c r="L10" s="26">
        <f t="shared" si="3"/>
        <v>646.08333333333337</v>
      </c>
      <c r="M10" s="28">
        <f t="shared" si="4"/>
        <v>8024.1666666666661</v>
      </c>
      <c r="N10" s="29" t="s">
        <v>47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24.75" customHeight="1" x14ac:dyDescent="0.15">
      <c r="A11" s="31" t="s">
        <v>466</v>
      </c>
      <c r="B11" s="23" t="s">
        <v>416</v>
      </c>
      <c r="C11" s="23" t="s">
        <v>247</v>
      </c>
      <c r="D11" s="23">
        <v>510510</v>
      </c>
      <c r="E11" s="23" t="s">
        <v>252</v>
      </c>
      <c r="F11" s="25">
        <v>1212</v>
      </c>
      <c r="G11" s="26">
        <f t="shared" si="0"/>
        <v>14544</v>
      </c>
      <c r="H11" s="26">
        <f t="shared" si="1"/>
        <v>101</v>
      </c>
      <c r="I11" s="26">
        <f t="shared" si="2"/>
        <v>38.333333333333336</v>
      </c>
      <c r="J11" s="27">
        <v>0</v>
      </c>
      <c r="K11" s="27">
        <v>0</v>
      </c>
      <c r="L11" s="26">
        <f t="shared" si="3"/>
        <v>1351.3333333333333</v>
      </c>
      <c r="M11" s="28">
        <f t="shared" si="4"/>
        <v>17246.666666666668</v>
      </c>
      <c r="N11" s="29" t="s">
        <v>48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24.75" customHeight="1" x14ac:dyDescent="0.15">
      <c r="A12" s="21" t="s">
        <v>267</v>
      </c>
      <c r="B12" s="23" t="s">
        <v>415</v>
      </c>
      <c r="C12" s="23" t="s">
        <v>249</v>
      </c>
      <c r="D12" s="23">
        <v>510106</v>
      </c>
      <c r="E12" s="23" t="s">
        <v>250</v>
      </c>
      <c r="F12" s="25">
        <v>578</v>
      </c>
      <c r="G12" s="26">
        <f t="shared" si="0"/>
        <v>6936</v>
      </c>
      <c r="H12" s="26">
        <f t="shared" si="1"/>
        <v>48.166666666666664</v>
      </c>
      <c r="I12" s="26">
        <f t="shared" si="2"/>
        <v>38.333333333333336</v>
      </c>
      <c r="J12" s="27">
        <v>0</v>
      </c>
      <c r="K12" s="27">
        <v>0</v>
      </c>
      <c r="L12" s="26">
        <f t="shared" si="3"/>
        <v>664.5</v>
      </c>
      <c r="M12" s="28">
        <f t="shared" si="4"/>
        <v>8265</v>
      </c>
      <c r="N12" s="29" t="s">
        <v>49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24.75" customHeight="1" x14ac:dyDescent="0.15">
      <c r="A13" s="21" t="s">
        <v>268</v>
      </c>
      <c r="B13" s="23" t="s">
        <v>415</v>
      </c>
      <c r="C13" s="23" t="s">
        <v>249</v>
      </c>
      <c r="D13" s="23">
        <v>510106</v>
      </c>
      <c r="E13" s="23" t="s">
        <v>250</v>
      </c>
      <c r="F13" s="25">
        <v>578</v>
      </c>
      <c r="G13" s="26">
        <f t="shared" si="0"/>
        <v>6936</v>
      </c>
      <c r="H13" s="26">
        <f t="shared" si="1"/>
        <v>48.166666666666664</v>
      </c>
      <c r="I13" s="26">
        <f t="shared" si="2"/>
        <v>38.333333333333336</v>
      </c>
      <c r="J13" s="27">
        <v>0</v>
      </c>
      <c r="K13" s="27">
        <v>0</v>
      </c>
      <c r="L13" s="26">
        <f t="shared" si="3"/>
        <v>664.5</v>
      </c>
      <c r="M13" s="28">
        <f t="shared" si="4"/>
        <v>8265</v>
      </c>
      <c r="N13" s="29" t="s">
        <v>50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24.75" customHeight="1" x14ac:dyDescent="0.15">
      <c r="A14" s="21" t="s">
        <v>269</v>
      </c>
      <c r="B14" s="23" t="s">
        <v>415</v>
      </c>
      <c r="C14" s="23" t="s">
        <v>249</v>
      </c>
      <c r="D14" s="23">
        <v>510106</v>
      </c>
      <c r="E14" s="23" t="s">
        <v>250</v>
      </c>
      <c r="F14" s="25">
        <v>578</v>
      </c>
      <c r="G14" s="26">
        <f t="shared" si="0"/>
        <v>6936</v>
      </c>
      <c r="H14" s="26">
        <f t="shared" si="1"/>
        <v>48.166666666666664</v>
      </c>
      <c r="I14" s="26">
        <f t="shared" si="2"/>
        <v>38.333333333333336</v>
      </c>
      <c r="J14" s="27">
        <v>0</v>
      </c>
      <c r="K14" s="27">
        <v>0</v>
      </c>
      <c r="L14" s="26">
        <f t="shared" si="3"/>
        <v>664.5</v>
      </c>
      <c r="M14" s="28">
        <f t="shared" si="4"/>
        <v>8265</v>
      </c>
      <c r="N14" s="29" t="s">
        <v>51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24.75" customHeight="1" x14ac:dyDescent="0.15">
      <c r="A15" s="21" t="s">
        <v>270</v>
      </c>
      <c r="B15" s="23" t="s">
        <v>415</v>
      </c>
      <c r="C15" s="23" t="s">
        <v>249</v>
      </c>
      <c r="D15" s="23">
        <v>510106</v>
      </c>
      <c r="E15" s="23" t="s">
        <v>250</v>
      </c>
      <c r="F15" s="25">
        <v>578</v>
      </c>
      <c r="G15" s="26">
        <f t="shared" si="0"/>
        <v>6936</v>
      </c>
      <c r="H15" s="26">
        <f t="shared" si="1"/>
        <v>48.166666666666664</v>
      </c>
      <c r="I15" s="26">
        <f t="shared" si="2"/>
        <v>38.333333333333336</v>
      </c>
      <c r="J15" s="27">
        <v>0</v>
      </c>
      <c r="K15" s="27">
        <v>0</v>
      </c>
      <c r="L15" s="26">
        <f t="shared" si="3"/>
        <v>664.5</v>
      </c>
      <c r="M15" s="28">
        <f t="shared" si="4"/>
        <v>8265</v>
      </c>
      <c r="N15" s="29" t="s">
        <v>52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24.75" customHeight="1" x14ac:dyDescent="0.15">
      <c r="A16" s="21" t="s">
        <v>271</v>
      </c>
      <c r="B16" s="23" t="s">
        <v>415</v>
      </c>
      <c r="C16" s="23" t="s">
        <v>249</v>
      </c>
      <c r="D16" s="23">
        <v>510106</v>
      </c>
      <c r="E16" s="23" t="s">
        <v>250</v>
      </c>
      <c r="F16" s="25">
        <v>578</v>
      </c>
      <c r="G16" s="26">
        <f t="shared" si="0"/>
        <v>6936</v>
      </c>
      <c r="H16" s="26">
        <f t="shared" si="1"/>
        <v>48.166666666666664</v>
      </c>
      <c r="I16" s="26">
        <f t="shared" si="2"/>
        <v>38.333333333333336</v>
      </c>
      <c r="J16" s="27">
        <v>0</v>
      </c>
      <c r="K16" s="27">
        <v>0</v>
      </c>
      <c r="L16" s="26">
        <f t="shared" si="3"/>
        <v>664.5</v>
      </c>
      <c r="M16" s="28">
        <f t="shared" si="4"/>
        <v>8265</v>
      </c>
      <c r="N16" s="29" t="s">
        <v>53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24.75" customHeight="1" x14ac:dyDescent="0.15">
      <c r="A17" s="21" t="s">
        <v>272</v>
      </c>
      <c r="B17" s="23" t="s">
        <v>415</v>
      </c>
      <c r="C17" s="23" t="s">
        <v>249</v>
      </c>
      <c r="D17" s="23">
        <v>510106</v>
      </c>
      <c r="E17" s="23" t="s">
        <v>250</v>
      </c>
      <c r="F17" s="25">
        <v>578</v>
      </c>
      <c r="G17" s="26">
        <f t="shared" si="0"/>
        <v>6936</v>
      </c>
      <c r="H17" s="26">
        <f t="shared" si="1"/>
        <v>48.166666666666664</v>
      </c>
      <c r="I17" s="26">
        <f t="shared" si="2"/>
        <v>38.333333333333336</v>
      </c>
      <c r="J17" s="27">
        <v>0</v>
      </c>
      <c r="K17" s="27">
        <v>0</v>
      </c>
      <c r="L17" s="26">
        <f t="shared" si="3"/>
        <v>664.5</v>
      </c>
      <c r="M17" s="28">
        <f t="shared" si="4"/>
        <v>8265</v>
      </c>
      <c r="N17" s="29" t="s">
        <v>54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24.75" customHeight="1" x14ac:dyDescent="0.15">
      <c r="A18" s="32" t="s">
        <v>467</v>
      </c>
      <c r="B18" s="23" t="s">
        <v>417</v>
      </c>
      <c r="C18" s="24" t="s">
        <v>247</v>
      </c>
      <c r="D18" s="24">
        <v>510105</v>
      </c>
      <c r="E18" s="24" t="s">
        <v>252</v>
      </c>
      <c r="F18" s="34">
        <v>1212</v>
      </c>
      <c r="G18" s="26">
        <f t="shared" si="0"/>
        <v>14544</v>
      </c>
      <c r="H18" s="26">
        <f t="shared" si="1"/>
        <v>101</v>
      </c>
      <c r="I18" s="26">
        <f t="shared" si="2"/>
        <v>38.333333333333336</v>
      </c>
      <c r="J18" s="27">
        <v>0</v>
      </c>
      <c r="K18" s="27">
        <v>0</v>
      </c>
      <c r="L18" s="26">
        <f t="shared" si="3"/>
        <v>1351.3333333333333</v>
      </c>
      <c r="M18" s="28">
        <f t="shared" si="4"/>
        <v>17246.666666666668</v>
      </c>
      <c r="N18" s="29" t="s">
        <v>55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24.75" customHeight="1" x14ac:dyDescent="0.15">
      <c r="A19" s="21" t="s">
        <v>273</v>
      </c>
      <c r="B19" s="23" t="s">
        <v>415</v>
      </c>
      <c r="C19" s="23" t="s">
        <v>249</v>
      </c>
      <c r="D19" s="23">
        <v>510106</v>
      </c>
      <c r="E19" s="23" t="s">
        <v>250</v>
      </c>
      <c r="F19" s="25">
        <v>578</v>
      </c>
      <c r="G19" s="26">
        <f t="shared" si="0"/>
        <v>6936</v>
      </c>
      <c r="H19" s="26">
        <f t="shared" si="1"/>
        <v>48.166666666666664</v>
      </c>
      <c r="I19" s="26">
        <f t="shared" si="2"/>
        <v>38.333333333333336</v>
      </c>
      <c r="J19" s="27">
        <v>0</v>
      </c>
      <c r="K19" s="27">
        <v>0</v>
      </c>
      <c r="L19" s="26">
        <f t="shared" si="3"/>
        <v>664.5</v>
      </c>
      <c r="M19" s="28">
        <f t="shared" si="4"/>
        <v>8265</v>
      </c>
      <c r="N19" s="29" t="s">
        <v>56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24.75" customHeight="1" x14ac:dyDescent="0.15">
      <c r="A20" s="31" t="s">
        <v>274</v>
      </c>
      <c r="B20" s="23" t="s">
        <v>415</v>
      </c>
      <c r="C20" s="23" t="s">
        <v>249</v>
      </c>
      <c r="D20" s="23">
        <v>510106</v>
      </c>
      <c r="E20" s="23" t="s">
        <v>250</v>
      </c>
      <c r="F20" s="35">
        <v>578</v>
      </c>
      <c r="G20" s="26">
        <f t="shared" si="0"/>
        <v>6936</v>
      </c>
      <c r="H20" s="26">
        <f t="shared" si="1"/>
        <v>48.166666666666664</v>
      </c>
      <c r="I20" s="26">
        <f t="shared" si="2"/>
        <v>38.333333333333336</v>
      </c>
      <c r="J20" s="27">
        <v>0</v>
      </c>
      <c r="K20" s="27">
        <v>0</v>
      </c>
      <c r="L20" s="26">
        <f t="shared" si="3"/>
        <v>664.5</v>
      </c>
      <c r="M20" s="28">
        <f t="shared" si="4"/>
        <v>8265</v>
      </c>
      <c r="N20" s="29" t="s">
        <v>57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24.75" customHeight="1" x14ac:dyDescent="0.15">
      <c r="A21" s="31" t="s">
        <v>468</v>
      </c>
      <c r="B21" s="23" t="s">
        <v>415</v>
      </c>
      <c r="C21" s="23" t="s">
        <v>249</v>
      </c>
      <c r="D21" s="23">
        <v>510106</v>
      </c>
      <c r="E21" s="23" t="s">
        <v>250</v>
      </c>
      <c r="F21" s="25">
        <v>578</v>
      </c>
      <c r="G21" s="26">
        <f t="shared" si="0"/>
        <v>6936</v>
      </c>
      <c r="H21" s="26">
        <f t="shared" si="1"/>
        <v>48.166666666666664</v>
      </c>
      <c r="I21" s="26">
        <f t="shared" si="2"/>
        <v>38.333333333333336</v>
      </c>
      <c r="J21" s="27">
        <v>0</v>
      </c>
      <c r="K21" s="27">
        <v>0</v>
      </c>
      <c r="L21" s="26">
        <f t="shared" si="3"/>
        <v>664.5</v>
      </c>
      <c r="M21" s="28">
        <f t="shared" si="4"/>
        <v>8265</v>
      </c>
      <c r="N21" s="29" t="s">
        <v>58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24.75" customHeight="1" x14ac:dyDescent="0.15">
      <c r="A22" s="21" t="s">
        <v>275</v>
      </c>
      <c r="B22" s="23" t="s">
        <v>415</v>
      </c>
      <c r="C22" s="23" t="s">
        <v>249</v>
      </c>
      <c r="D22" s="23">
        <v>510106</v>
      </c>
      <c r="E22" s="23" t="s">
        <v>250</v>
      </c>
      <c r="F22" s="25">
        <v>578</v>
      </c>
      <c r="G22" s="26">
        <f t="shared" si="0"/>
        <v>6936</v>
      </c>
      <c r="H22" s="26">
        <f t="shared" si="1"/>
        <v>48.166666666666664</v>
      </c>
      <c r="I22" s="26">
        <f t="shared" si="2"/>
        <v>38.333333333333336</v>
      </c>
      <c r="J22" s="27">
        <v>0</v>
      </c>
      <c r="K22" s="27">
        <v>0</v>
      </c>
      <c r="L22" s="26">
        <f t="shared" si="3"/>
        <v>664.5</v>
      </c>
      <c r="M22" s="28">
        <f t="shared" si="4"/>
        <v>8265</v>
      </c>
      <c r="N22" s="29" t="s">
        <v>59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24.75" customHeight="1" x14ac:dyDescent="0.15">
      <c r="A23" s="32" t="s">
        <v>276</v>
      </c>
      <c r="B23" s="24" t="s">
        <v>418</v>
      </c>
      <c r="C23" s="24" t="s">
        <v>247</v>
      </c>
      <c r="D23" s="24">
        <v>510105</v>
      </c>
      <c r="E23" s="24" t="s">
        <v>253</v>
      </c>
      <c r="F23" s="36">
        <v>986</v>
      </c>
      <c r="G23" s="26">
        <f t="shared" si="0"/>
        <v>11832</v>
      </c>
      <c r="H23" s="26">
        <f t="shared" si="1"/>
        <v>82.166666666666671</v>
      </c>
      <c r="I23" s="26">
        <f t="shared" si="2"/>
        <v>38.333333333333336</v>
      </c>
      <c r="J23" s="27">
        <v>0</v>
      </c>
      <c r="K23" s="27">
        <v>0</v>
      </c>
      <c r="L23" s="26">
        <f t="shared" si="3"/>
        <v>1106.5</v>
      </c>
      <c r="M23" s="28">
        <f t="shared" si="4"/>
        <v>14045</v>
      </c>
      <c r="N23" s="29" t="s">
        <v>60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24.75" customHeight="1" x14ac:dyDescent="0.15">
      <c r="A24" s="21" t="s">
        <v>277</v>
      </c>
      <c r="B24" s="23" t="s">
        <v>38</v>
      </c>
      <c r="C24" s="23" t="s">
        <v>249</v>
      </c>
      <c r="D24" s="23">
        <v>510106</v>
      </c>
      <c r="E24" s="23" t="s">
        <v>251</v>
      </c>
      <c r="F24" s="25">
        <v>561</v>
      </c>
      <c r="G24" s="26">
        <f t="shared" si="0"/>
        <v>6732</v>
      </c>
      <c r="H24" s="26">
        <f t="shared" si="1"/>
        <v>46.75</v>
      </c>
      <c r="I24" s="26">
        <f t="shared" si="2"/>
        <v>38.333333333333336</v>
      </c>
      <c r="J24" s="27">
        <v>0</v>
      </c>
      <c r="K24" s="27">
        <v>0</v>
      </c>
      <c r="L24" s="26">
        <f t="shared" si="3"/>
        <v>646.08333333333337</v>
      </c>
      <c r="M24" s="28">
        <f t="shared" si="4"/>
        <v>8024.1666666666661</v>
      </c>
      <c r="N24" s="29" t="s">
        <v>61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24.75" customHeight="1" x14ac:dyDescent="0.15">
      <c r="A25" s="21" t="s">
        <v>278</v>
      </c>
      <c r="B25" s="23" t="s">
        <v>420</v>
      </c>
      <c r="C25" s="23" t="s">
        <v>249</v>
      </c>
      <c r="D25" s="23">
        <v>510106</v>
      </c>
      <c r="E25" s="23" t="s">
        <v>254</v>
      </c>
      <c r="F25" s="25">
        <v>906</v>
      </c>
      <c r="G25" s="26">
        <f t="shared" si="0"/>
        <v>10872</v>
      </c>
      <c r="H25" s="26">
        <f t="shared" si="1"/>
        <v>75.5</v>
      </c>
      <c r="I25" s="26">
        <f t="shared" si="2"/>
        <v>38.333333333333336</v>
      </c>
      <c r="J25" s="27">
        <v>0</v>
      </c>
      <c r="K25" s="27">
        <v>0</v>
      </c>
      <c r="L25" s="26">
        <f t="shared" si="3"/>
        <v>1019.8333333333334</v>
      </c>
      <c r="M25" s="28">
        <f t="shared" si="4"/>
        <v>12911.666666666668</v>
      </c>
      <c r="N25" s="29" t="s">
        <v>62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24.75" customHeight="1" x14ac:dyDescent="0.15">
      <c r="A26" s="21" t="s">
        <v>279</v>
      </c>
      <c r="B26" s="23" t="s">
        <v>415</v>
      </c>
      <c r="C26" s="23" t="s">
        <v>249</v>
      </c>
      <c r="D26" s="23">
        <v>510106</v>
      </c>
      <c r="E26" s="23" t="s">
        <v>250</v>
      </c>
      <c r="F26" s="25">
        <v>578</v>
      </c>
      <c r="G26" s="26">
        <f t="shared" si="0"/>
        <v>6936</v>
      </c>
      <c r="H26" s="26">
        <f t="shared" si="1"/>
        <v>48.166666666666664</v>
      </c>
      <c r="I26" s="26">
        <f t="shared" si="2"/>
        <v>38.333333333333336</v>
      </c>
      <c r="J26" s="27">
        <v>0</v>
      </c>
      <c r="K26" s="27">
        <v>0</v>
      </c>
      <c r="L26" s="26">
        <f t="shared" si="3"/>
        <v>664.5</v>
      </c>
      <c r="M26" s="28">
        <f t="shared" si="4"/>
        <v>8265</v>
      </c>
      <c r="N26" s="29" t="s">
        <v>63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24.75" customHeight="1" x14ac:dyDescent="0.15">
      <c r="A27" s="21" t="s">
        <v>280</v>
      </c>
      <c r="B27" s="23" t="s">
        <v>415</v>
      </c>
      <c r="C27" s="23" t="s">
        <v>249</v>
      </c>
      <c r="D27" s="23">
        <v>510106</v>
      </c>
      <c r="E27" s="23" t="s">
        <v>250</v>
      </c>
      <c r="F27" s="25">
        <v>578</v>
      </c>
      <c r="G27" s="26">
        <f t="shared" si="0"/>
        <v>6936</v>
      </c>
      <c r="H27" s="26">
        <f t="shared" si="1"/>
        <v>48.166666666666664</v>
      </c>
      <c r="I27" s="26">
        <f t="shared" si="2"/>
        <v>38.333333333333336</v>
      </c>
      <c r="J27" s="27">
        <v>0</v>
      </c>
      <c r="K27" s="27">
        <v>0</v>
      </c>
      <c r="L27" s="26">
        <f t="shared" si="3"/>
        <v>664.5</v>
      </c>
      <c r="M27" s="28">
        <f t="shared" si="4"/>
        <v>8265</v>
      </c>
      <c r="N27" s="29" t="s">
        <v>64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24.75" customHeight="1" x14ac:dyDescent="0.15">
      <c r="A28" s="32" t="s">
        <v>469</v>
      </c>
      <c r="B28" s="24" t="s">
        <v>421</v>
      </c>
      <c r="C28" s="24" t="s">
        <v>249</v>
      </c>
      <c r="D28" s="24">
        <v>510105</v>
      </c>
      <c r="E28" s="24" t="s">
        <v>254</v>
      </c>
      <c r="F28" s="34">
        <v>906</v>
      </c>
      <c r="G28" s="26">
        <f t="shared" si="0"/>
        <v>10872</v>
      </c>
      <c r="H28" s="26">
        <f t="shared" si="1"/>
        <v>75.5</v>
      </c>
      <c r="I28" s="26">
        <f t="shared" si="2"/>
        <v>38.333333333333336</v>
      </c>
      <c r="J28" s="27">
        <v>0</v>
      </c>
      <c r="K28" s="27">
        <v>0</v>
      </c>
      <c r="L28" s="26">
        <f t="shared" si="3"/>
        <v>1019.8333333333334</v>
      </c>
      <c r="M28" s="28">
        <f t="shared" si="4"/>
        <v>12911.666666666668</v>
      </c>
      <c r="N28" s="29" t="s">
        <v>65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24.75" customHeight="1" x14ac:dyDescent="0.15">
      <c r="A29" s="21" t="s">
        <v>281</v>
      </c>
      <c r="B29" s="23" t="s">
        <v>415</v>
      </c>
      <c r="C29" s="23" t="s">
        <v>249</v>
      </c>
      <c r="D29" s="23">
        <v>510106</v>
      </c>
      <c r="E29" s="23" t="s">
        <v>250</v>
      </c>
      <c r="F29" s="25">
        <v>578</v>
      </c>
      <c r="G29" s="26">
        <f t="shared" si="0"/>
        <v>6936</v>
      </c>
      <c r="H29" s="26">
        <f t="shared" si="1"/>
        <v>48.166666666666664</v>
      </c>
      <c r="I29" s="26">
        <f t="shared" si="2"/>
        <v>38.333333333333336</v>
      </c>
      <c r="J29" s="27">
        <f>VLOOKUP(A29,[1]CT!$B$2:$H$32,7,0)</f>
        <v>24.1</v>
      </c>
      <c r="K29" s="27">
        <v>0</v>
      </c>
      <c r="L29" s="26">
        <f t="shared" si="3"/>
        <v>688.6</v>
      </c>
      <c r="M29" s="28">
        <f t="shared" si="4"/>
        <v>8313.2000000000007</v>
      </c>
      <c r="N29" s="29" t="s">
        <v>66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24.75" customHeight="1" x14ac:dyDescent="0.15">
      <c r="A30" s="21" t="s">
        <v>282</v>
      </c>
      <c r="B30" s="23" t="s">
        <v>415</v>
      </c>
      <c r="C30" s="23" t="s">
        <v>249</v>
      </c>
      <c r="D30" s="23">
        <v>510106</v>
      </c>
      <c r="E30" s="23" t="s">
        <v>250</v>
      </c>
      <c r="F30" s="25">
        <v>578</v>
      </c>
      <c r="G30" s="26">
        <f t="shared" si="0"/>
        <v>6936</v>
      </c>
      <c r="H30" s="26">
        <f t="shared" si="1"/>
        <v>48.166666666666664</v>
      </c>
      <c r="I30" s="26">
        <f t="shared" si="2"/>
        <v>38.333333333333336</v>
      </c>
      <c r="J30" s="27">
        <v>0</v>
      </c>
      <c r="K30" s="27">
        <v>0</v>
      </c>
      <c r="L30" s="26">
        <f t="shared" si="3"/>
        <v>664.5</v>
      </c>
      <c r="M30" s="28">
        <f t="shared" si="4"/>
        <v>8265</v>
      </c>
      <c r="N30" s="29" t="s">
        <v>67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24.75" customHeight="1" x14ac:dyDescent="0.15">
      <c r="A31" s="21" t="s">
        <v>470</v>
      </c>
      <c r="B31" s="23" t="s">
        <v>415</v>
      </c>
      <c r="C31" s="23" t="s">
        <v>249</v>
      </c>
      <c r="D31" s="23">
        <v>510106</v>
      </c>
      <c r="E31" s="23" t="s">
        <v>250</v>
      </c>
      <c r="F31" s="25">
        <v>578</v>
      </c>
      <c r="G31" s="26">
        <f t="shared" si="0"/>
        <v>6936</v>
      </c>
      <c r="H31" s="26">
        <f t="shared" si="1"/>
        <v>48.166666666666664</v>
      </c>
      <c r="I31" s="26">
        <f t="shared" si="2"/>
        <v>38.333333333333336</v>
      </c>
      <c r="J31" s="27">
        <v>0</v>
      </c>
      <c r="K31" s="27">
        <v>0</v>
      </c>
      <c r="L31" s="26">
        <f t="shared" si="3"/>
        <v>664.5</v>
      </c>
      <c r="M31" s="28">
        <f t="shared" si="4"/>
        <v>8265</v>
      </c>
      <c r="N31" s="29" t="s">
        <v>68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24.75" customHeight="1" x14ac:dyDescent="0.15">
      <c r="A32" s="21" t="s">
        <v>471</v>
      </c>
      <c r="B32" s="23" t="s">
        <v>415</v>
      </c>
      <c r="C32" s="23" t="s">
        <v>249</v>
      </c>
      <c r="D32" s="23">
        <v>510106</v>
      </c>
      <c r="E32" s="23" t="s">
        <v>250</v>
      </c>
      <c r="F32" s="25">
        <v>578</v>
      </c>
      <c r="G32" s="26">
        <f t="shared" si="0"/>
        <v>6936</v>
      </c>
      <c r="H32" s="26">
        <f t="shared" si="1"/>
        <v>48.166666666666664</v>
      </c>
      <c r="I32" s="26">
        <f t="shared" si="2"/>
        <v>38.333333333333336</v>
      </c>
      <c r="J32" s="27">
        <v>0</v>
      </c>
      <c r="K32" s="27">
        <v>0</v>
      </c>
      <c r="L32" s="26">
        <f t="shared" si="3"/>
        <v>664.5</v>
      </c>
      <c r="M32" s="28">
        <f t="shared" si="4"/>
        <v>8265</v>
      </c>
      <c r="N32" s="29" t="s">
        <v>69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24.75" customHeight="1" x14ac:dyDescent="0.15">
      <c r="A33" s="32" t="s">
        <v>283</v>
      </c>
      <c r="B33" s="24" t="s">
        <v>415</v>
      </c>
      <c r="C33" s="24" t="s">
        <v>249</v>
      </c>
      <c r="D33" s="24">
        <v>510106</v>
      </c>
      <c r="E33" s="24" t="s">
        <v>250</v>
      </c>
      <c r="F33" s="34">
        <v>578</v>
      </c>
      <c r="G33" s="26">
        <f t="shared" si="0"/>
        <v>6936</v>
      </c>
      <c r="H33" s="26">
        <f t="shared" si="1"/>
        <v>48.166666666666664</v>
      </c>
      <c r="I33" s="26">
        <f t="shared" si="2"/>
        <v>38.333333333333336</v>
      </c>
      <c r="J33" s="27">
        <f>VLOOKUP(A33,[1]CT!$B$2:$H$32,7,0)</f>
        <v>21.33</v>
      </c>
      <c r="K33" s="27">
        <v>0</v>
      </c>
      <c r="L33" s="26">
        <f t="shared" si="3"/>
        <v>685.83</v>
      </c>
      <c r="M33" s="28">
        <f t="shared" si="4"/>
        <v>8307.66</v>
      </c>
      <c r="N33" s="29" t="s">
        <v>70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24.75" customHeight="1" x14ac:dyDescent="0.15">
      <c r="A34" s="21" t="s">
        <v>284</v>
      </c>
      <c r="B34" s="23" t="s">
        <v>415</v>
      </c>
      <c r="C34" s="23" t="s">
        <v>249</v>
      </c>
      <c r="D34" s="23">
        <v>510106</v>
      </c>
      <c r="E34" s="23" t="s">
        <v>250</v>
      </c>
      <c r="F34" s="25">
        <v>578</v>
      </c>
      <c r="G34" s="26">
        <f t="shared" si="0"/>
        <v>6936</v>
      </c>
      <c r="H34" s="26">
        <f t="shared" si="1"/>
        <v>48.166666666666664</v>
      </c>
      <c r="I34" s="26">
        <f t="shared" si="2"/>
        <v>38.333333333333336</v>
      </c>
      <c r="J34" s="27">
        <v>0</v>
      </c>
      <c r="K34" s="27">
        <v>0</v>
      </c>
      <c r="L34" s="26">
        <f t="shared" si="3"/>
        <v>664.5</v>
      </c>
      <c r="M34" s="28">
        <f t="shared" si="4"/>
        <v>8265</v>
      </c>
      <c r="N34" s="29" t="s">
        <v>71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24.75" customHeight="1" x14ac:dyDescent="0.15">
      <c r="A35" s="21" t="s">
        <v>285</v>
      </c>
      <c r="B35" s="23" t="s">
        <v>422</v>
      </c>
      <c r="C35" s="23" t="s">
        <v>249</v>
      </c>
      <c r="D35" s="23">
        <v>510106</v>
      </c>
      <c r="E35" s="23" t="s">
        <v>255</v>
      </c>
      <c r="F35" s="25">
        <v>773</v>
      </c>
      <c r="G35" s="26">
        <f t="shared" si="0"/>
        <v>9276</v>
      </c>
      <c r="H35" s="26">
        <f t="shared" si="1"/>
        <v>64.416666666666671</v>
      </c>
      <c r="I35" s="26">
        <f t="shared" si="2"/>
        <v>38.333333333333336</v>
      </c>
      <c r="J35" s="27">
        <v>0</v>
      </c>
      <c r="K35" s="27">
        <v>0</v>
      </c>
      <c r="L35" s="26">
        <f t="shared" si="3"/>
        <v>875.75</v>
      </c>
      <c r="M35" s="28">
        <f t="shared" si="4"/>
        <v>11027.5</v>
      </c>
      <c r="N35" s="29" t="s">
        <v>72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24.75" customHeight="1" x14ac:dyDescent="0.15">
      <c r="A36" s="32" t="s">
        <v>472</v>
      </c>
      <c r="B36" s="24" t="s">
        <v>415</v>
      </c>
      <c r="C36" s="23" t="s">
        <v>518</v>
      </c>
      <c r="D36" s="24">
        <v>510106</v>
      </c>
      <c r="E36" s="24" t="s">
        <v>250</v>
      </c>
      <c r="F36" s="34">
        <v>578</v>
      </c>
      <c r="G36" s="26">
        <f t="shared" si="0"/>
        <v>6936</v>
      </c>
      <c r="H36" s="26">
        <f t="shared" si="1"/>
        <v>48.166666666666664</v>
      </c>
      <c r="I36" s="26">
        <f t="shared" si="2"/>
        <v>38.333333333333336</v>
      </c>
      <c r="J36" s="27">
        <v>0</v>
      </c>
      <c r="K36" s="27">
        <v>0</v>
      </c>
      <c r="L36" s="26">
        <f t="shared" si="3"/>
        <v>664.5</v>
      </c>
      <c r="M36" s="28">
        <f t="shared" si="4"/>
        <v>8265</v>
      </c>
      <c r="N36" s="29" t="s">
        <v>73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24.75" customHeight="1" x14ac:dyDescent="0.15">
      <c r="A37" s="21" t="s">
        <v>286</v>
      </c>
      <c r="B37" s="23" t="s">
        <v>423</v>
      </c>
      <c r="C37" s="23" t="s">
        <v>249</v>
      </c>
      <c r="D37" s="23">
        <v>510106</v>
      </c>
      <c r="E37" s="23" t="s">
        <v>254</v>
      </c>
      <c r="F37" s="25">
        <v>906</v>
      </c>
      <c r="G37" s="26">
        <f t="shared" si="0"/>
        <v>10872</v>
      </c>
      <c r="H37" s="26">
        <f t="shared" si="1"/>
        <v>75.5</v>
      </c>
      <c r="I37" s="26">
        <f t="shared" si="2"/>
        <v>38.333333333333336</v>
      </c>
      <c r="J37" s="27">
        <v>0</v>
      </c>
      <c r="K37" s="27">
        <v>0</v>
      </c>
      <c r="L37" s="26">
        <f t="shared" si="3"/>
        <v>1019.8333333333334</v>
      </c>
      <c r="M37" s="28">
        <f t="shared" si="4"/>
        <v>12911.666666666668</v>
      </c>
      <c r="N37" s="29" t="s">
        <v>74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24.75" customHeight="1" x14ac:dyDescent="0.15">
      <c r="A38" s="21" t="s">
        <v>287</v>
      </c>
      <c r="B38" s="23" t="s">
        <v>415</v>
      </c>
      <c r="C38" s="23" t="s">
        <v>249</v>
      </c>
      <c r="D38" s="23">
        <v>510106</v>
      </c>
      <c r="E38" s="23" t="s">
        <v>250</v>
      </c>
      <c r="F38" s="25">
        <v>578</v>
      </c>
      <c r="G38" s="26">
        <f t="shared" si="0"/>
        <v>6936</v>
      </c>
      <c r="H38" s="26">
        <f t="shared" si="1"/>
        <v>48.166666666666664</v>
      </c>
      <c r="I38" s="26">
        <f t="shared" si="2"/>
        <v>38.333333333333336</v>
      </c>
      <c r="J38" s="27">
        <v>0</v>
      </c>
      <c r="K38" s="27">
        <v>0</v>
      </c>
      <c r="L38" s="26">
        <f t="shared" si="3"/>
        <v>664.5</v>
      </c>
      <c r="M38" s="28">
        <f t="shared" si="4"/>
        <v>8265</v>
      </c>
      <c r="N38" s="29" t="s">
        <v>75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24.75" customHeight="1" x14ac:dyDescent="0.15">
      <c r="A39" s="37" t="s">
        <v>288</v>
      </c>
      <c r="B39" s="23" t="s">
        <v>424</v>
      </c>
      <c r="C39" s="23" t="s">
        <v>247</v>
      </c>
      <c r="D39" s="23">
        <v>510105</v>
      </c>
      <c r="E39" s="23" t="s">
        <v>252</v>
      </c>
      <c r="F39" s="25">
        <v>1212</v>
      </c>
      <c r="G39" s="26">
        <f t="shared" si="0"/>
        <v>14544</v>
      </c>
      <c r="H39" s="26">
        <f t="shared" si="1"/>
        <v>101</v>
      </c>
      <c r="I39" s="26">
        <f t="shared" si="2"/>
        <v>38.333333333333336</v>
      </c>
      <c r="J39" s="27">
        <v>0</v>
      </c>
      <c r="K39" s="27">
        <v>0</v>
      </c>
      <c r="L39" s="26">
        <f t="shared" si="3"/>
        <v>1351.3333333333333</v>
      </c>
      <c r="M39" s="28">
        <f t="shared" si="4"/>
        <v>17246.666666666668</v>
      </c>
      <c r="N39" s="29" t="s">
        <v>76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24.75" customHeight="1" x14ac:dyDescent="0.15">
      <c r="A40" s="21" t="s">
        <v>289</v>
      </c>
      <c r="B40" s="23" t="s">
        <v>425</v>
      </c>
      <c r="C40" s="23" t="s">
        <v>249</v>
      </c>
      <c r="D40" s="23">
        <v>510106</v>
      </c>
      <c r="E40" s="23" t="s">
        <v>255</v>
      </c>
      <c r="F40" s="25">
        <v>773</v>
      </c>
      <c r="G40" s="26">
        <f t="shared" si="0"/>
        <v>9276</v>
      </c>
      <c r="H40" s="26">
        <f t="shared" si="1"/>
        <v>64.416666666666671</v>
      </c>
      <c r="I40" s="26">
        <f t="shared" si="2"/>
        <v>38.333333333333336</v>
      </c>
      <c r="J40" s="27">
        <v>0</v>
      </c>
      <c r="K40" s="27">
        <v>0</v>
      </c>
      <c r="L40" s="26">
        <f t="shared" si="3"/>
        <v>875.75</v>
      </c>
      <c r="M40" s="28">
        <f t="shared" si="4"/>
        <v>11027.5</v>
      </c>
      <c r="N40" s="29" t="s">
        <v>77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ht="24.75" customHeight="1" x14ac:dyDescent="0.15">
      <c r="A41" s="21" t="s">
        <v>473</v>
      </c>
      <c r="B41" s="23" t="s">
        <v>426</v>
      </c>
      <c r="C41" s="23" t="s">
        <v>249</v>
      </c>
      <c r="D41" s="23">
        <v>510106</v>
      </c>
      <c r="E41" s="23" t="s">
        <v>254</v>
      </c>
      <c r="F41" s="25">
        <v>906</v>
      </c>
      <c r="G41" s="26">
        <f t="shared" si="0"/>
        <v>10872</v>
      </c>
      <c r="H41" s="26">
        <f t="shared" si="1"/>
        <v>75.5</v>
      </c>
      <c r="I41" s="26">
        <f t="shared" si="2"/>
        <v>38.333333333333336</v>
      </c>
      <c r="J41" s="27">
        <v>0</v>
      </c>
      <c r="K41" s="27">
        <v>0</v>
      </c>
      <c r="L41" s="26">
        <f t="shared" si="3"/>
        <v>1019.8333333333334</v>
      </c>
      <c r="M41" s="28">
        <f t="shared" si="4"/>
        <v>12911.666666666668</v>
      </c>
      <c r="N41" s="29" t="s">
        <v>78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24.75" customHeight="1" x14ac:dyDescent="0.15">
      <c r="A42" s="38" t="s">
        <v>290</v>
      </c>
      <c r="B42" s="39" t="s">
        <v>427</v>
      </c>
      <c r="C42" s="39" t="s">
        <v>247</v>
      </c>
      <c r="D42" s="39">
        <v>510510</v>
      </c>
      <c r="E42" s="39" t="s">
        <v>256</v>
      </c>
      <c r="F42" s="40">
        <v>553</v>
      </c>
      <c r="G42" s="26">
        <f t="shared" si="0"/>
        <v>6636</v>
      </c>
      <c r="H42" s="26">
        <f t="shared" si="1"/>
        <v>46.083333333333336</v>
      </c>
      <c r="I42" s="26">
        <f t="shared" si="2"/>
        <v>38.333333333333336</v>
      </c>
      <c r="J42" s="27">
        <v>0</v>
      </c>
      <c r="K42" s="27">
        <v>0</v>
      </c>
      <c r="L42" s="26">
        <f t="shared" si="3"/>
        <v>637.41666666666674</v>
      </c>
      <c r="M42" s="28">
        <f t="shared" si="4"/>
        <v>7910.833333333333</v>
      </c>
      <c r="N42" s="29" t="s">
        <v>79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24.75" customHeight="1" x14ac:dyDescent="0.15">
      <c r="A43" s="41" t="s">
        <v>474</v>
      </c>
      <c r="B43" s="23" t="s">
        <v>415</v>
      </c>
      <c r="C43" s="23" t="s">
        <v>518</v>
      </c>
      <c r="D43" s="23">
        <v>510106</v>
      </c>
      <c r="E43" s="23" t="s">
        <v>250</v>
      </c>
      <c r="F43" s="25">
        <v>578</v>
      </c>
      <c r="G43" s="26">
        <f t="shared" si="0"/>
        <v>6936</v>
      </c>
      <c r="H43" s="26">
        <f t="shared" si="1"/>
        <v>48.166666666666664</v>
      </c>
      <c r="I43" s="26">
        <f t="shared" si="2"/>
        <v>38.333333333333336</v>
      </c>
      <c r="J43" s="27">
        <v>0</v>
      </c>
      <c r="K43" s="27">
        <v>0</v>
      </c>
      <c r="L43" s="26">
        <f t="shared" si="3"/>
        <v>664.5</v>
      </c>
      <c r="M43" s="28">
        <f t="shared" si="4"/>
        <v>8265</v>
      </c>
      <c r="N43" s="29" t="s">
        <v>80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24.75" customHeight="1" x14ac:dyDescent="0.15">
      <c r="A44" s="31" t="s">
        <v>475</v>
      </c>
      <c r="B44" s="24" t="s">
        <v>455</v>
      </c>
      <c r="C44" s="24" t="s">
        <v>247</v>
      </c>
      <c r="D44" s="24">
        <v>510510</v>
      </c>
      <c r="E44" s="24" t="s">
        <v>252</v>
      </c>
      <c r="F44" s="34">
        <v>1212</v>
      </c>
      <c r="G44" s="26">
        <f t="shared" si="0"/>
        <v>14544</v>
      </c>
      <c r="H44" s="26">
        <f t="shared" si="1"/>
        <v>101</v>
      </c>
      <c r="I44" s="26">
        <f t="shared" si="2"/>
        <v>38.333333333333336</v>
      </c>
      <c r="J44" s="27">
        <v>0</v>
      </c>
      <c r="K44" s="27">
        <v>0</v>
      </c>
      <c r="L44" s="26">
        <f t="shared" si="3"/>
        <v>1351.3333333333333</v>
      </c>
      <c r="M44" s="28">
        <f t="shared" si="4"/>
        <v>17246.666666666668</v>
      </c>
      <c r="N44" s="29" t="s">
        <v>81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24.75" customHeight="1" x14ac:dyDescent="0.15">
      <c r="A45" s="42">
        <v>2300780307</v>
      </c>
      <c r="B45" s="24" t="s">
        <v>415</v>
      </c>
      <c r="C45" s="23" t="s">
        <v>518</v>
      </c>
      <c r="D45" s="24">
        <v>510106</v>
      </c>
      <c r="E45" s="24" t="s">
        <v>250</v>
      </c>
      <c r="F45" s="43">
        <v>578</v>
      </c>
      <c r="G45" s="26">
        <f t="shared" si="0"/>
        <v>6936</v>
      </c>
      <c r="H45" s="26">
        <f t="shared" si="1"/>
        <v>48.166666666666664</v>
      </c>
      <c r="I45" s="26">
        <f t="shared" si="2"/>
        <v>38.333333333333336</v>
      </c>
      <c r="J45" s="27">
        <v>0</v>
      </c>
      <c r="K45" s="27">
        <v>0</v>
      </c>
      <c r="L45" s="26">
        <f t="shared" si="3"/>
        <v>664.5</v>
      </c>
      <c r="M45" s="28">
        <f t="shared" si="4"/>
        <v>8265</v>
      </c>
      <c r="N45" s="29" t="s">
        <v>82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24.75" customHeight="1" x14ac:dyDescent="0.15">
      <c r="A46" s="21" t="s">
        <v>291</v>
      </c>
      <c r="B46" s="23" t="s">
        <v>415</v>
      </c>
      <c r="C46" s="23" t="s">
        <v>249</v>
      </c>
      <c r="D46" s="23">
        <v>510106</v>
      </c>
      <c r="E46" s="23" t="s">
        <v>250</v>
      </c>
      <c r="F46" s="25">
        <v>578</v>
      </c>
      <c r="G46" s="26">
        <f t="shared" si="0"/>
        <v>6936</v>
      </c>
      <c r="H46" s="26">
        <f t="shared" si="1"/>
        <v>48.166666666666664</v>
      </c>
      <c r="I46" s="26">
        <f t="shared" si="2"/>
        <v>38.333333333333336</v>
      </c>
      <c r="J46" s="27">
        <v>0</v>
      </c>
      <c r="K46" s="27">
        <v>0</v>
      </c>
      <c r="L46" s="26">
        <f t="shared" si="3"/>
        <v>664.5</v>
      </c>
      <c r="M46" s="28">
        <f t="shared" si="4"/>
        <v>8265</v>
      </c>
      <c r="N46" s="29" t="s">
        <v>83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24.75" customHeight="1" x14ac:dyDescent="0.15">
      <c r="A47" s="21" t="s">
        <v>292</v>
      </c>
      <c r="B47" s="23" t="s">
        <v>415</v>
      </c>
      <c r="C47" s="23" t="s">
        <v>249</v>
      </c>
      <c r="D47" s="23">
        <v>510106</v>
      </c>
      <c r="E47" s="23" t="s">
        <v>250</v>
      </c>
      <c r="F47" s="44">
        <v>578</v>
      </c>
      <c r="G47" s="26">
        <f t="shared" si="0"/>
        <v>6936</v>
      </c>
      <c r="H47" s="26">
        <f t="shared" si="1"/>
        <v>48.166666666666664</v>
      </c>
      <c r="I47" s="26">
        <f t="shared" si="2"/>
        <v>38.333333333333336</v>
      </c>
      <c r="J47" s="27">
        <v>0</v>
      </c>
      <c r="K47" s="27">
        <v>0</v>
      </c>
      <c r="L47" s="26">
        <f t="shared" si="3"/>
        <v>664.5</v>
      </c>
      <c r="M47" s="28">
        <f t="shared" si="4"/>
        <v>8265</v>
      </c>
      <c r="N47" s="29" t="s">
        <v>84</v>
      </c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24.75" customHeight="1" x14ac:dyDescent="0.15">
      <c r="A48" s="21" t="s">
        <v>293</v>
      </c>
      <c r="B48" s="23" t="s">
        <v>418</v>
      </c>
      <c r="C48" s="23" t="s">
        <v>247</v>
      </c>
      <c r="D48" s="23">
        <v>510105</v>
      </c>
      <c r="E48" s="23" t="s">
        <v>253</v>
      </c>
      <c r="F48" s="25">
        <v>986</v>
      </c>
      <c r="G48" s="26">
        <f t="shared" si="0"/>
        <v>11832</v>
      </c>
      <c r="H48" s="26">
        <f t="shared" si="1"/>
        <v>82.166666666666671</v>
      </c>
      <c r="I48" s="26">
        <f t="shared" si="2"/>
        <v>38.333333333333336</v>
      </c>
      <c r="J48" s="27">
        <v>0</v>
      </c>
      <c r="K48" s="27">
        <v>0</v>
      </c>
      <c r="L48" s="26">
        <f t="shared" si="3"/>
        <v>1106.5</v>
      </c>
      <c r="M48" s="28">
        <f t="shared" si="4"/>
        <v>14045</v>
      </c>
      <c r="N48" s="29" t="s">
        <v>85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24.75" customHeight="1" x14ac:dyDescent="0.15">
      <c r="A49" s="21" t="s">
        <v>294</v>
      </c>
      <c r="B49" s="23" t="s">
        <v>415</v>
      </c>
      <c r="C49" s="23" t="s">
        <v>249</v>
      </c>
      <c r="D49" s="23">
        <v>510106</v>
      </c>
      <c r="E49" s="23" t="s">
        <v>250</v>
      </c>
      <c r="F49" s="25">
        <v>578</v>
      </c>
      <c r="G49" s="26">
        <f t="shared" si="0"/>
        <v>6936</v>
      </c>
      <c r="H49" s="26">
        <f t="shared" si="1"/>
        <v>48.166666666666664</v>
      </c>
      <c r="I49" s="26">
        <f t="shared" si="2"/>
        <v>38.333333333333336</v>
      </c>
      <c r="J49" s="27">
        <v>0</v>
      </c>
      <c r="K49" s="27">
        <v>0</v>
      </c>
      <c r="L49" s="26">
        <f t="shared" si="3"/>
        <v>664.5</v>
      </c>
      <c r="M49" s="28">
        <f t="shared" si="4"/>
        <v>8265</v>
      </c>
      <c r="N49" s="29" t="s">
        <v>86</v>
      </c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24.75" customHeight="1" x14ac:dyDescent="0.15">
      <c r="A50" s="21" t="s">
        <v>295</v>
      </c>
      <c r="B50" s="23" t="s">
        <v>415</v>
      </c>
      <c r="C50" s="23" t="s">
        <v>249</v>
      </c>
      <c r="D50" s="23">
        <v>510106</v>
      </c>
      <c r="E50" s="23" t="s">
        <v>250</v>
      </c>
      <c r="F50" s="44">
        <v>578</v>
      </c>
      <c r="G50" s="26">
        <f t="shared" si="0"/>
        <v>6936</v>
      </c>
      <c r="H50" s="26">
        <f t="shared" si="1"/>
        <v>48.166666666666664</v>
      </c>
      <c r="I50" s="26">
        <f t="shared" si="2"/>
        <v>38.333333333333336</v>
      </c>
      <c r="J50" s="27">
        <v>0</v>
      </c>
      <c r="K50" s="27">
        <v>0</v>
      </c>
      <c r="L50" s="26">
        <f t="shared" si="3"/>
        <v>664.5</v>
      </c>
      <c r="M50" s="28">
        <f t="shared" si="4"/>
        <v>8265</v>
      </c>
      <c r="N50" s="29" t="s">
        <v>87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24.75" customHeight="1" x14ac:dyDescent="0.15">
      <c r="A51" s="21" t="s">
        <v>296</v>
      </c>
      <c r="B51" s="23" t="s">
        <v>415</v>
      </c>
      <c r="C51" s="23" t="s">
        <v>249</v>
      </c>
      <c r="D51" s="23">
        <v>510106</v>
      </c>
      <c r="E51" s="23" t="s">
        <v>250</v>
      </c>
      <c r="F51" s="25">
        <v>578</v>
      </c>
      <c r="G51" s="26">
        <f t="shared" si="0"/>
        <v>6936</v>
      </c>
      <c r="H51" s="26">
        <f t="shared" si="1"/>
        <v>48.166666666666664</v>
      </c>
      <c r="I51" s="26">
        <f t="shared" si="2"/>
        <v>38.333333333333336</v>
      </c>
      <c r="J51" s="27">
        <v>0</v>
      </c>
      <c r="K51" s="27">
        <v>0</v>
      </c>
      <c r="L51" s="26">
        <f t="shared" si="3"/>
        <v>664.5</v>
      </c>
      <c r="M51" s="28">
        <f t="shared" si="4"/>
        <v>8265</v>
      </c>
      <c r="N51" s="29" t="s">
        <v>88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24.75" customHeight="1" x14ac:dyDescent="0.15">
      <c r="A52" s="21" t="s">
        <v>297</v>
      </c>
      <c r="B52" s="23" t="s">
        <v>415</v>
      </c>
      <c r="C52" s="23" t="s">
        <v>249</v>
      </c>
      <c r="D52" s="23">
        <v>510106</v>
      </c>
      <c r="E52" s="23" t="s">
        <v>250</v>
      </c>
      <c r="F52" s="25">
        <v>578</v>
      </c>
      <c r="G52" s="26">
        <f t="shared" si="0"/>
        <v>6936</v>
      </c>
      <c r="H52" s="26">
        <f t="shared" si="1"/>
        <v>48.166666666666664</v>
      </c>
      <c r="I52" s="26">
        <f t="shared" si="2"/>
        <v>38.333333333333336</v>
      </c>
      <c r="J52" s="27">
        <v>0</v>
      </c>
      <c r="K52" s="27">
        <v>0</v>
      </c>
      <c r="L52" s="26">
        <f t="shared" si="3"/>
        <v>664.5</v>
      </c>
      <c r="M52" s="28">
        <f t="shared" si="4"/>
        <v>8265</v>
      </c>
      <c r="N52" s="29" t="s">
        <v>89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24.75" customHeight="1" x14ac:dyDescent="0.15">
      <c r="A53" s="21" t="s">
        <v>298</v>
      </c>
      <c r="B53" s="23" t="s">
        <v>415</v>
      </c>
      <c r="C53" s="23" t="s">
        <v>249</v>
      </c>
      <c r="D53" s="23">
        <v>510106</v>
      </c>
      <c r="E53" s="23" t="s">
        <v>250</v>
      </c>
      <c r="F53" s="25">
        <v>578</v>
      </c>
      <c r="G53" s="26">
        <f t="shared" si="0"/>
        <v>6936</v>
      </c>
      <c r="H53" s="26">
        <f t="shared" si="1"/>
        <v>48.166666666666664</v>
      </c>
      <c r="I53" s="26">
        <f t="shared" si="2"/>
        <v>38.333333333333336</v>
      </c>
      <c r="J53" s="27">
        <f>VLOOKUP(A53,[1]CT!$B$2:$H$32,7,0)</f>
        <v>23.62</v>
      </c>
      <c r="K53" s="27">
        <v>0</v>
      </c>
      <c r="L53" s="26">
        <f t="shared" si="3"/>
        <v>688.12</v>
      </c>
      <c r="M53" s="28">
        <f t="shared" si="4"/>
        <v>8312.24</v>
      </c>
      <c r="N53" s="29" t="s">
        <v>90</v>
      </c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24.75" customHeight="1" x14ac:dyDescent="0.15">
      <c r="A54" s="32" t="s">
        <v>476</v>
      </c>
      <c r="B54" s="24" t="s">
        <v>428</v>
      </c>
      <c r="C54" s="24" t="s">
        <v>247</v>
      </c>
      <c r="D54" s="24">
        <v>510105</v>
      </c>
      <c r="E54" s="24" t="s">
        <v>257</v>
      </c>
      <c r="F54" s="34">
        <v>3038</v>
      </c>
      <c r="G54" s="26">
        <f t="shared" si="0"/>
        <v>36456</v>
      </c>
      <c r="H54" s="26">
        <f t="shared" si="1"/>
        <v>253.16666666666666</v>
      </c>
      <c r="I54" s="26">
        <f t="shared" si="2"/>
        <v>38.333333333333336</v>
      </c>
      <c r="J54" s="27">
        <v>0</v>
      </c>
      <c r="K54" s="27">
        <v>0</v>
      </c>
      <c r="L54" s="26">
        <f t="shared" si="3"/>
        <v>3329.5</v>
      </c>
      <c r="M54" s="28">
        <f t="shared" si="4"/>
        <v>43115</v>
      </c>
      <c r="N54" s="29" t="s">
        <v>91</v>
      </c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24.75" customHeight="1" x14ac:dyDescent="0.15">
      <c r="A55" s="21" t="s">
        <v>299</v>
      </c>
      <c r="B55" s="23" t="s">
        <v>415</v>
      </c>
      <c r="C55" s="23" t="s">
        <v>249</v>
      </c>
      <c r="D55" s="23">
        <v>510106</v>
      </c>
      <c r="E55" s="23" t="s">
        <v>250</v>
      </c>
      <c r="F55" s="25">
        <v>578</v>
      </c>
      <c r="G55" s="26">
        <f t="shared" si="0"/>
        <v>6936</v>
      </c>
      <c r="H55" s="26">
        <f t="shared" si="1"/>
        <v>48.166666666666664</v>
      </c>
      <c r="I55" s="26">
        <f t="shared" si="2"/>
        <v>38.333333333333336</v>
      </c>
      <c r="J55" s="27">
        <v>0</v>
      </c>
      <c r="K55" s="27">
        <v>0</v>
      </c>
      <c r="L55" s="26">
        <f t="shared" si="3"/>
        <v>664.5</v>
      </c>
      <c r="M55" s="28">
        <f t="shared" si="4"/>
        <v>8265</v>
      </c>
      <c r="N55" s="29" t="s">
        <v>92</v>
      </c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24.75" customHeight="1" x14ac:dyDescent="0.15">
      <c r="A56" s="21" t="s">
        <v>300</v>
      </c>
      <c r="B56" s="23" t="s">
        <v>415</v>
      </c>
      <c r="C56" s="23" t="s">
        <v>249</v>
      </c>
      <c r="D56" s="23">
        <v>510106</v>
      </c>
      <c r="E56" s="23" t="s">
        <v>250</v>
      </c>
      <c r="F56" s="25">
        <v>578</v>
      </c>
      <c r="G56" s="26">
        <f t="shared" si="0"/>
        <v>6936</v>
      </c>
      <c r="H56" s="26">
        <f t="shared" si="1"/>
        <v>48.166666666666664</v>
      </c>
      <c r="I56" s="26">
        <f t="shared" si="2"/>
        <v>38.333333333333336</v>
      </c>
      <c r="J56" s="27">
        <v>0</v>
      </c>
      <c r="K56" s="27">
        <v>0</v>
      </c>
      <c r="L56" s="26">
        <f t="shared" si="3"/>
        <v>664.5</v>
      </c>
      <c r="M56" s="28">
        <f t="shared" si="4"/>
        <v>8265</v>
      </c>
      <c r="N56" s="29" t="s">
        <v>93</v>
      </c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24.75" customHeight="1" x14ac:dyDescent="0.15">
      <c r="A57" s="21" t="s">
        <v>301</v>
      </c>
      <c r="B57" s="23" t="s">
        <v>415</v>
      </c>
      <c r="C57" s="23" t="s">
        <v>249</v>
      </c>
      <c r="D57" s="23">
        <v>510106</v>
      </c>
      <c r="E57" s="23" t="s">
        <v>250</v>
      </c>
      <c r="F57" s="25">
        <v>578</v>
      </c>
      <c r="G57" s="26">
        <f t="shared" si="0"/>
        <v>6936</v>
      </c>
      <c r="H57" s="26">
        <f t="shared" si="1"/>
        <v>48.166666666666664</v>
      </c>
      <c r="I57" s="26">
        <f t="shared" si="2"/>
        <v>38.333333333333336</v>
      </c>
      <c r="J57" s="27">
        <v>0</v>
      </c>
      <c r="K57" s="27">
        <v>0</v>
      </c>
      <c r="L57" s="26">
        <f t="shared" si="3"/>
        <v>664.5</v>
      </c>
      <c r="M57" s="28">
        <f t="shared" si="4"/>
        <v>8265</v>
      </c>
      <c r="N57" s="29" t="s">
        <v>94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24.75" customHeight="1" x14ac:dyDescent="0.15">
      <c r="A58" s="21" t="s">
        <v>302</v>
      </c>
      <c r="B58" s="23" t="s">
        <v>415</v>
      </c>
      <c r="C58" s="23" t="s">
        <v>249</v>
      </c>
      <c r="D58" s="23">
        <v>510106</v>
      </c>
      <c r="E58" s="23" t="s">
        <v>250</v>
      </c>
      <c r="F58" s="25">
        <v>578</v>
      </c>
      <c r="G58" s="26">
        <f t="shared" si="0"/>
        <v>6936</v>
      </c>
      <c r="H58" s="26">
        <f t="shared" si="1"/>
        <v>48.166666666666664</v>
      </c>
      <c r="I58" s="26">
        <f t="shared" si="2"/>
        <v>38.333333333333336</v>
      </c>
      <c r="J58" s="27">
        <v>0</v>
      </c>
      <c r="K58" s="27">
        <v>0</v>
      </c>
      <c r="L58" s="26">
        <f t="shared" si="3"/>
        <v>664.5</v>
      </c>
      <c r="M58" s="28">
        <f t="shared" si="4"/>
        <v>8265</v>
      </c>
      <c r="N58" s="29" t="s">
        <v>95</v>
      </c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24.75" customHeight="1" x14ac:dyDescent="0.15">
      <c r="A59" s="21" t="s">
        <v>303</v>
      </c>
      <c r="B59" s="23" t="s">
        <v>415</v>
      </c>
      <c r="C59" s="23" t="s">
        <v>249</v>
      </c>
      <c r="D59" s="23">
        <v>510106</v>
      </c>
      <c r="E59" s="23" t="s">
        <v>250</v>
      </c>
      <c r="F59" s="25">
        <v>578</v>
      </c>
      <c r="G59" s="26">
        <f t="shared" si="0"/>
        <v>6936</v>
      </c>
      <c r="H59" s="26">
        <f t="shared" si="1"/>
        <v>48.166666666666664</v>
      </c>
      <c r="I59" s="26">
        <f t="shared" si="2"/>
        <v>38.333333333333336</v>
      </c>
      <c r="J59" s="27">
        <v>0</v>
      </c>
      <c r="K59" s="27">
        <v>0</v>
      </c>
      <c r="L59" s="26">
        <f t="shared" si="3"/>
        <v>664.5</v>
      </c>
      <c r="M59" s="28">
        <f t="shared" si="4"/>
        <v>8265</v>
      </c>
      <c r="N59" s="29" t="s">
        <v>96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ht="24.75" customHeight="1" x14ac:dyDescent="0.15">
      <c r="A60" s="21" t="s">
        <v>304</v>
      </c>
      <c r="B60" s="23" t="s">
        <v>415</v>
      </c>
      <c r="C60" s="23" t="s">
        <v>249</v>
      </c>
      <c r="D60" s="23">
        <v>510106</v>
      </c>
      <c r="E60" s="23" t="s">
        <v>250</v>
      </c>
      <c r="F60" s="25">
        <v>578</v>
      </c>
      <c r="G60" s="26">
        <f t="shared" si="0"/>
        <v>6936</v>
      </c>
      <c r="H60" s="26">
        <f t="shared" si="1"/>
        <v>48.166666666666664</v>
      </c>
      <c r="I60" s="26">
        <f t="shared" si="2"/>
        <v>38.333333333333336</v>
      </c>
      <c r="J60" s="27">
        <v>0</v>
      </c>
      <c r="K60" s="27">
        <v>0</v>
      </c>
      <c r="L60" s="26">
        <f t="shared" si="3"/>
        <v>664.5</v>
      </c>
      <c r="M60" s="28">
        <f t="shared" si="4"/>
        <v>8265</v>
      </c>
      <c r="N60" s="29" t="s">
        <v>97</v>
      </c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24.75" customHeight="1" x14ac:dyDescent="0.15">
      <c r="A61" s="21" t="s">
        <v>305</v>
      </c>
      <c r="B61" s="23" t="s">
        <v>415</v>
      </c>
      <c r="C61" s="23" t="s">
        <v>249</v>
      </c>
      <c r="D61" s="23">
        <v>510106</v>
      </c>
      <c r="E61" s="23" t="s">
        <v>250</v>
      </c>
      <c r="F61" s="25">
        <v>578</v>
      </c>
      <c r="G61" s="26">
        <f t="shared" si="0"/>
        <v>6936</v>
      </c>
      <c r="H61" s="26">
        <f t="shared" si="1"/>
        <v>48.166666666666664</v>
      </c>
      <c r="I61" s="26">
        <f t="shared" si="2"/>
        <v>38.333333333333336</v>
      </c>
      <c r="J61" s="27">
        <v>0</v>
      </c>
      <c r="K61" s="27">
        <v>0</v>
      </c>
      <c r="L61" s="26">
        <f t="shared" si="3"/>
        <v>664.5</v>
      </c>
      <c r="M61" s="28">
        <f t="shared" si="4"/>
        <v>8265</v>
      </c>
      <c r="N61" s="29" t="s">
        <v>98</v>
      </c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ht="24.75" customHeight="1" x14ac:dyDescent="0.15">
      <c r="A62" s="21" t="s">
        <v>477</v>
      </c>
      <c r="B62" s="23" t="s">
        <v>415</v>
      </c>
      <c r="C62" s="23" t="s">
        <v>249</v>
      </c>
      <c r="D62" s="23">
        <v>510106</v>
      </c>
      <c r="E62" s="23" t="s">
        <v>250</v>
      </c>
      <c r="F62" s="25">
        <v>578</v>
      </c>
      <c r="G62" s="26">
        <f t="shared" si="0"/>
        <v>6936</v>
      </c>
      <c r="H62" s="26">
        <f t="shared" si="1"/>
        <v>48.166666666666664</v>
      </c>
      <c r="I62" s="26">
        <f t="shared" si="2"/>
        <v>38.333333333333336</v>
      </c>
      <c r="J62" s="27">
        <v>0</v>
      </c>
      <c r="K62" s="27">
        <v>0</v>
      </c>
      <c r="L62" s="26">
        <f t="shared" si="3"/>
        <v>664.5</v>
      </c>
      <c r="M62" s="28">
        <f t="shared" si="4"/>
        <v>8265</v>
      </c>
      <c r="N62" s="29" t="s">
        <v>99</v>
      </c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24.75" customHeight="1" x14ac:dyDescent="0.15">
      <c r="A63" s="21" t="s">
        <v>306</v>
      </c>
      <c r="B63" s="23" t="s">
        <v>415</v>
      </c>
      <c r="C63" s="23" t="s">
        <v>249</v>
      </c>
      <c r="D63" s="23">
        <v>510106</v>
      </c>
      <c r="E63" s="23" t="s">
        <v>250</v>
      </c>
      <c r="F63" s="25">
        <v>578</v>
      </c>
      <c r="G63" s="26">
        <f t="shared" si="0"/>
        <v>6936</v>
      </c>
      <c r="H63" s="26">
        <f t="shared" si="1"/>
        <v>48.166666666666664</v>
      </c>
      <c r="I63" s="26">
        <f t="shared" si="2"/>
        <v>38.333333333333336</v>
      </c>
      <c r="J63" s="27">
        <v>0</v>
      </c>
      <c r="K63" s="27">
        <v>0</v>
      </c>
      <c r="L63" s="26">
        <f t="shared" si="3"/>
        <v>664.5</v>
      </c>
      <c r="M63" s="28">
        <f t="shared" si="4"/>
        <v>8265</v>
      </c>
      <c r="N63" s="29" t="s">
        <v>100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ht="24.75" customHeight="1" x14ac:dyDescent="0.15">
      <c r="A64" s="32" t="s">
        <v>307</v>
      </c>
      <c r="B64" s="24" t="s">
        <v>429</v>
      </c>
      <c r="C64" s="45" t="s">
        <v>247</v>
      </c>
      <c r="D64" s="24">
        <v>510105</v>
      </c>
      <c r="E64" s="24" t="s">
        <v>257</v>
      </c>
      <c r="F64" s="34">
        <v>3038</v>
      </c>
      <c r="G64" s="26">
        <f t="shared" si="0"/>
        <v>36456</v>
      </c>
      <c r="H64" s="26">
        <f t="shared" si="1"/>
        <v>253.16666666666666</v>
      </c>
      <c r="I64" s="26">
        <f t="shared" si="2"/>
        <v>38.333333333333336</v>
      </c>
      <c r="J64" s="27">
        <v>0</v>
      </c>
      <c r="K64" s="27">
        <v>0</v>
      </c>
      <c r="L64" s="26">
        <f t="shared" si="3"/>
        <v>3329.5</v>
      </c>
      <c r="M64" s="28">
        <f t="shared" si="4"/>
        <v>43115</v>
      </c>
      <c r="N64" s="29" t="s">
        <v>101</v>
      </c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24.75" customHeight="1" x14ac:dyDescent="0.15">
      <c r="A65" s="46" t="s">
        <v>478</v>
      </c>
      <c r="B65" s="23" t="s">
        <v>433</v>
      </c>
      <c r="C65" s="23" t="s">
        <v>247</v>
      </c>
      <c r="D65" s="23">
        <v>510510</v>
      </c>
      <c r="E65" s="23" t="s">
        <v>252</v>
      </c>
      <c r="F65" s="25">
        <v>1212</v>
      </c>
      <c r="G65" s="26">
        <f t="shared" si="0"/>
        <v>14544</v>
      </c>
      <c r="H65" s="26">
        <f t="shared" si="1"/>
        <v>101</v>
      </c>
      <c r="I65" s="26">
        <f t="shared" si="2"/>
        <v>38.333333333333336</v>
      </c>
      <c r="J65" s="27">
        <v>0</v>
      </c>
      <c r="K65" s="27">
        <v>0</v>
      </c>
      <c r="L65" s="26">
        <f t="shared" si="3"/>
        <v>1351.3333333333333</v>
      </c>
      <c r="M65" s="28">
        <f t="shared" si="4"/>
        <v>17246.666666666668</v>
      </c>
      <c r="N65" s="29" t="s">
        <v>102</v>
      </c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24.75" customHeight="1" x14ac:dyDescent="0.15">
      <c r="A66" s="21" t="s">
        <v>308</v>
      </c>
      <c r="B66" s="23" t="s">
        <v>415</v>
      </c>
      <c r="C66" s="23" t="s">
        <v>249</v>
      </c>
      <c r="D66" s="23">
        <v>510106</v>
      </c>
      <c r="E66" s="23" t="s">
        <v>250</v>
      </c>
      <c r="F66" s="25">
        <v>578</v>
      </c>
      <c r="G66" s="26">
        <f t="shared" si="0"/>
        <v>6936</v>
      </c>
      <c r="H66" s="26">
        <f t="shared" si="1"/>
        <v>48.166666666666664</v>
      </c>
      <c r="I66" s="26">
        <f t="shared" si="2"/>
        <v>38.333333333333336</v>
      </c>
      <c r="J66" s="27">
        <v>0</v>
      </c>
      <c r="K66" s="27">
        <v>0</v>
      </c>
      <c r="L66" s="26">
        <f t="shared" si="3"/>
        <v>664.5</v>
      </c>
      <c r="M66" s="28">
        <f t="shared" si="4"/>
        <v>8265</v>
      </c>
      <c r="N66" s="29" t="s">
        <v>103</v>
      </c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24.75" customHeight="1" x14ac:dyDescent="0.15">
      <c r="A67" s="21" t="s">
        <v>309</v>
      </c>
      <c r="B67" s="23" t="s">
        <v>415</v>
      </c>
      <c r="C67" s="23" t="s">
        <v>249</v>
      </c>
      <c r="D67" s="23">
        <v>510106</v>
      </c>
      <c r="E67" s="23" t="s">
        <v>250</v>
      </c>
      <c r="F67" s="25">
        <v>578</v>
      </c>
      <c r="G67" s="26">
        <f t="shared" si="0"/>
        <v>6936</v>
      </c>
      <c r="H67" s="26">
        <f t="shared" si="1"/>
        <v>48.166666666666664</v>
      </c>
      <c r="I67" s="26">
        <f t="shared" si="2"/>
        <v>38.333333333333336</v>
      </c>
      <c r="J67" s="27">
        <v>0</v>
      </c>
      <c r="K67" s="27">
        <v>0</v>
      </c>
      <c r="L67" s="26">
        <f t="shared" si="3"/>
        <v>664.5</v>
      </c>
      <c r="M67" s="28">
        <f t="shared" si="4"/>
        <v>8265</v>
      </c>
      <c r="N67" s="29" t="s">
        <v>104</v>
      </c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ht="24.75" customHeight="1" x14ac:dyDescent="0.15">
      <c r="A68" s="21" t="s">
        <v>310</v>
      </c>
      <c r="B68" s="23" t="s">
        <v>422</v>
      </c>
      <c r="C68" s="23" t="s">
        <v>249</v>
      </c>
      <c r="D68" s="23">
        <v>510106</v>
      </c>
      <c r="E68" s="23" t="s">
        <v>255</v>
      </c>
      <c r="F68" s="25">
        <v>773</v>
      </c>
      <c r="G68" s="26">
        <f t="shared" si="0"/>
        <v>9276</v>
      </c>
      <c r="H68" s="26">
        <f t="shared" si="1"/>
        <v>64.416666666666671</v>
      </c>
      <c r="I68" s="26">
        <f t="shared" si="2"/>
        <v>38.333333333333336</v>
      </c>
      <c r="J68" s="27">
        <f>VLOOKUP(A68,[1]CT!$B$2:$H$32,7,0)</f>
        <v>57.96</v>
      </c>
      <c r="K68" s="27">
        <v>0</v>
      </c>
      <c r="L68" s="26">
        <f t="shared" si="3"/>
        <v>933.71</v>
      </c>
      <c r="M68" s="28">
        <f t="shared" si="4"/>
        <v>11143.419999999998</v>
      </c>
      <c r="N68" s="29" t="s">
        <v>105</v>
      </c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24.75" customHeight="1" x14ac:dyDescent="0.15">
      <c r="A69" s="21" t="s">
        <v>311</v>
      </c>
      <c r="B69" s="23" t="s">
        <v>423</v>
      </c>
      <c r="C69" s="23" t="s">
        <v>249</v>
      </c>
      <c r="D69" s="23">
        <v>510106</v>
      </c>
      <c r="E69" s="23" t="s">
        <v>254</v>
      </c>
      <c r="F69" s="25">
        <v>906</v>
      </c>
      <c r="G69" s="26">
        <f t="shared" si="0"/>
        <v>10872</v>
      </c>
      <c r="H69" s="26">
        <f t="shared" si="1"/>
        <v>75.5</v>
      </c>
      <c r="I69" s="26">
        <f t="shared" si="2"/>
        <v>38.333333333333336</v>
      </c>
      <c r="J69" s="27">
        <v>0</v>
      </c>
      <c r="K69" s="27">
        <v>0</v>
      </c>
      <c r="L69" s="26">
        <f t="shared" si="3"/>
        <v>1019.8333333333334</v>
      </c>
      <c r="M69" s="28">
        <f t="shared" si="4"/>
        <v>12911.666666666668</v>
      </c>
      <c r="N69" s="29" t="s">
        <v>106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ht="24.75" customHeight="1" x14ac:dyDescent="0.15">
      <c r="A70" s="21" t="s">
        <v>312</v>
      </c>
      <c r="B70" s="23" t="s">
        <v>415</v>
      </c>
      <c r="C70" s="23" t="s">
        <v>249</v>
      </c>
      <c r="D70" s="23">
        <v>510106</v>
      </c>
      <c r="E70" s="23" t="s">
        <v>250</v>
      </c>
      <c r="F70" s="25">
        <v>578</v>
      </c>
      <c r="G70" s="26">
        <f t="shared" ref="G70:G133" si="5">F70*12</f>
        <v>6936</v>
      </c>
      <c r="H70" s="26">
        <f t="shared" ref="H70:H133" si="6">F70/12</f>
        <v>48.166666666666664</v>
      </c>
      <c r="I70" s="26">
        <f t="shared" ref="I70:I133" si="7">460/12</f>
        <v>38.333333333333336</v>
      </c>
      <c r="J70" s="27">
        <v>0</v>
      </c>
      <c r="K70" s="27">
        <v>0</v>
      </c>
      <c r="L70" s="26">
        <f t="shared" ref="L70:L133" si="8">F70+H70+I70+J70+K70</f>
        <v>664.5</v>
      </c>
      <c r="M70" s="28">
        <f t="shared" ref="M70:M133" si="9">SUM(F70:L70)</f>
        <v>8265</v>
      </c>
      <c r="N70" s="29" t="s">
        <v>107</v>
      </c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ht="24.75" customHeight="1" x14ac:dyDescent="0.15">
      <c r="A71" s="21" t="s">
        <v>313</v>
      </c>
      <c r="B71" s="23" t="s">
        <v>415</v>
      </c>
      <c r="C71" s="23" t="s">
        <v>249</v>
      </c>
      <c r="D71" s="23">
        <v>510106</v>
      </c>
      <c r="E71" s="23" t="s">
        <v>250</v>
      </c>
      <c r="F71" s="25">
        <v>578</v>
      </c>
      <c r="G71" s="26">
        <f t="shared" si="5"/>
        <v>6936</v>
      </c>
      <c r="H71" s="26">
        <f t="shared" si="6"/>
        <v>48.166666666666664</v>
      </c>
      <c r="I71" s="26">
        <f t="shared" si="7"/>
        <v>38.333333333333336</v>
      </c>
      <c r="J71" s="27">
        <v>0</v>
      </c>
      <c r="K71" s="27">
        <v>0</v>
      </c>
      <c r="L71" s="26">
        <f t="shared" si="8"/>
        <v>664.5</v>
      </c>
      <c r="M71" s="28">
        <f t="shared" si="9"/>
        <v>8265</v>
      </c>
      <c r="N71" s="29" t="s">
        <v>108</v>
      </c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ht="24.75" customHeight="1" x14ac:dyDescent="0.15">
      <c r="A72" s="21" t="s">
        <v>314</v>
      </c>
      <c r="B72" s="23" t="s">
        <v>424</v>
      </c>
      <c r="C72" s="23" t="s">
        <v>247</v>
      </c>
      <c r="D72" s="23">
        <v>510105</v>
      </c>
      <c r="E72" s="23" t="s">
        <v>252</v>
      </c>
      <c r="F72" s="25">
        <v>1212</v>
      </c>
      <c r="G72" s="26">
        <f t="shared" si="5"/>
        <v>14544</v>
      </c>
      <c r="H72" s="26">
        <f t="shared" si="6"/>
        <v>101</v>
      </c>
      <c r="I72" s="26">
        <f t="shared" si="7"/>
        <v>38.333333333333336</v>
      </c>
      <c r="J72" s="27">
        <v>0</v>
      </c>
      <c r="K72" s="27">
        <v>0</v>
      </c>
      <c r="L72" s="26">
        <f t="shared" si="8"/>
        <v>1351.3333333333333</v>
      </c>
      <c r="M72" s="28">
        <f t="shared" si="9"/>
        <v>17246.666666666668</v>
      </c>
      <c r="N72" s="29" t="s">
        <v>109</v>
      </c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ht="24.75" customHeight="1" x14ac:dyDescent="0.15">
      <c r="A73" s="21" t="s">
        <v>315</v>
      </c>
      <c r="B73" s="23" t="s">
        <v>424</v>
      </c>
      <c r="C73" s="23" t="s">
        <v>247</v>
      </c>
      <c r="D73" s="23">
        <v>510105</v>
      </c>
      <c r="E73" s="23" t="s">
        <v>252</v>
      </c>
      <c r="F73" s="25">
        <v>1212</v>
      </c>
      <c r="G73" s="26">
        <f t="shared" si="5"/>
        <v>14544</v>
      </c>
      <c r="H73" s="26">
        <f t="shared" si="6"/>
        <v>101</v>
      </c>
      <c r="I73" s="26">
        <f t="shared" si="7"/>
        <v>38.333333333333336</v>
      </c>
      <c r="J73" s="27">
        <v>0</v>
      </c>
      <c r="K73" s="27">
        <v>0</v>
      </c>
      <c r="L73" s="26">
        <f t="shared" si="8"/>
        <v>1351.3333333333333</v>
      </c>
      <c r="M73" s="28">
        <f t="shared" si="9"/>
        <v>17246.666666666668</v>
      </c>
      <c r="N73" s="29" t="s">
        <v>110</v>
      </c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ht="24.75" customHeight="1" x14ac:dyDescent="0.15">
      <c r="A74" s="32" t="s">
        <v>479</v>
      </c>
      <c r="B74" s="24" t="s">
        <v>430</v>
      </c>
      <c r="C74" s="24" t="s">
        <v>247</v>
      </c>
      <c r="D74" s="24">
        <v>510510</v>
      </c>
      <c r="E74" s="24" t="s">
        <v>252</v>
      </c>
      <c r="F74" s="34">
        <v>1212</v>
      </c>
      <c r="G74" s="26">
        <f t="shared" si="5"/>
        <v>14544</v>
      </c>
      <c r="H74" s="26">
        <f t="shared" si="6"/>
        <v>101</v>
      </c>
      <c r="I74" s="26">
        <f t="shared" si="7"/>
        <v>38.333333333333336</v>
      </c>
      <c r="J74" s="27">
        <v>0</v>
      </c>
      <c r="K74" s="27">
        <v>0</v>
      </c>
      <c r="L74" s="26">
        <f t="shared" si="8"/>
        <v>1351.3333333333333</v>
      </c>
      <c r="M74" s="28">
        <f t="shared" si="9"/>
        <v>17246.666666666668</v>
      </c>
      <c r="N74" s="29" t="s">
        <v>111</v>
      </c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ht="24.75" customHeight="1" x14ac:dyDescent="0.15">
      <c r="A75" s="21" t="s">
        <v>316</v>
      </c>
      <c r="B75" s="23" t="s">
        <v>415</v>
      </c>
      <c r="C75" s="23" t="s">
        <v>249</v>
      </c>
      <c r="D75" s="23">
        <v>510106</v>
      </c>
      <c r="E75" s="23" t="s">
        <v>250</v>
      </c>
      <c r="F75" s="25">
        <v>578</v>
      </c>
      <c r="G75" s="26">
        <f t="shared" si="5"/>
        <v>6936</v>
      </c>
      <c r="H75" s="26">
        <f t="shared" si="6"/>
        <v>48.166666666666664</v>
      </c>
      <c r="I75" s="26">
        <f t="shared" si="7"/>
        <v>38.333333333333336</v>
      </c>
      <c r="J75" s="27">
        <v>0</v>
      </c>
      <c r="K75" s="27">
        <v>0</v>
      </c>
      <c r="L75" s="26">
        <f t="shared" si="8"/>
        <v>664.5</v>
      </c>
      <c r="M75" s="28">
        <f t="shared" si="9"/>
        <v>8265</v>
      </c>
      <c r="N75" s="29" t="s">
        <v>112</v>
      </c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ht="24.75" customHeight="1" x14ac:dyDescent="0.15">
      <c r="A76" s="21" t="s">
        <v>317</v>
      </c>
      <c r="B76" s="23" t="s">
        <v>415</v>
      </c>
      <c r="C76" s="23" t="s">
        <v>249</v>
      </c>
      <c r="D76" s="23">
        <v>510106</v>
      </c>
      <c r="E76" s="23" t="s">
        <v>250</v>
      </c>
      <c r="F76" s="25">
        <v>578</v>
      </c>
      <c r="G76" s="26">
        <f t="shared" si="5"/>
        <v>6936</v>
      </c>
      <c r="H76" s="26">
        <f t="shared" si="6"/>
        <v>48.166666666666664</v>
      </c>
      <c r="I76" s="26">
        <f t="shared" si="7"/>
        <v>38.333333333333336</v>
      </c>
      <c r="J76" s="27">
        <f>VLOOKUP(A76,[1]CT!$B$2:$H$32,7,0)</f>
        <v>5.17</v>
      </c>
      <c r="K76" s="27">
        <v>0</v>
      </c>
      <c r="L76" s="26">
        <f t="shared" si="8"/>
        <v>669.67</v>
      </c>
      <c r="M76" s="28">
        <f t="shared" si="9"/>
        <v>8275.34</v>
      </c>
      <c r="N76" s="29" t="s">
        <v>113</v>
      </c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ht="24.75" customHeight="1" x14ac:dyDescent="0.15">
      <c r="A77" s="21" t="s">
        <v>318</v>
      </c>
      <c r="B77" s="23" t="s">
        <v>415</v>
      </c>
      <c r="C77" s="23" t="s">
        <v>249</v>
      </c>
      <c r="D77" s="23">
        <v>510106</v>
      </c>
      <c r="E77" s="23" t="s">
        <v>250</v>
      </c>
      <c r="F77" s="25">
        <v>578</v>
      </c>
      <c r="G77" s="26">
        <f t="shared" si="5"/>
        <v>6936</v>
      </c>
      <c r="H77" s="26">
        <f t="shared" si="6"/>
        <v>48.166666666666664</v>
      </c>
      <c r="I77" s="26">
        <f t="shared" si="7"/>
        <v>38.333333333333336</v>
      </c>
      <c r="J77" s="27">
        <v>0</v>
      </c>
      <c r="K77" s="27">
        <v>0</v>
      </c>
      <c r="L77" s="26">
        <f t="shared" si="8"/>
        <v>664.5</v>
      </c>
      <c r="M77" s="28">
        <f t="shared" si="9"/>
        <v>8265</v>
      </c>
      <c r="N77" s="29" t="s">
        <v>114</v>
      </c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ht="24.75" customHeight="1" x14ac:dyDescent="0.15">
      <c r="A78" s="21" t="s">
        <v>319</v>
      </c>
      <c r="B78" s="23" t="s">
        <v>415</v>
      </c>
      <c r="C78" s="23" t="s">
        <v>249</v>
      </c>
      <c r="D78" s="23">
        <v>510106</v>
      </c>
      <c r="E78" s="23" t="s">
        <v>250</v>
      </c>
      <c r="F78" s="25">
        <v>578</v>
      </c>
      <c r="G78" s="26">
        <f t="shared" si="5"/>
        <v>6936</v>
      </c>
      <c r="H78" s="26">
        <f t="shared" si="6"/>
        <v>48.166666666666664</v>
      </c>
      <c r="I78" s="26">
        <f t="shared" si="7"/>
        <v>38.333333333333336</v>
      </c>
      <c r="J78" s="27">
        <v>0</v>
      </c>
      <c r="K78" s="27">
        <v>0</v>
      </c>
      <c r="L78" s="26">
        <f t="shared" si="8"/>
        <v>664.5</v>
      </c>
      <c r="M78" s="28">
        <f t="shared" si="9"/>
        <v>8265</v>
      </c>
      <c r="N78" s="29" t="s">
        <v>115</v>
      </c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24.75" customHeight="1" x14ac:dyDescent="0.15">
      <c r="A79" s="21" t="s">
        <v>480</v>
      </c>
      <c r="B79" s="23" t="s">
        <v>419</v>
      </c>
      <c r="C79" s="23" t="s">
        <v>247</v>
      </c>
      <c r="D79" s="23">
        <v>510105</v>
      </c>
      <c r="E79" s="23" t="s">
        <v>252</v>
      </c>
      <c r="F79" s="25">
        <v>1212</v>
      </c>
      <c r="G79" s="26">
        <f t="shared" si="5"/>
        <v>14544</v>
      </c>
      <c r="H79" s="26">
        <f t="shared" si="6"/>
        <v>101</v>
      </c>
      <c r="I79" s="26">
        <f t="shared" si="7"/>
        <v>38.333333333333336</v>
      </c>
      <c r="J79" s="27">
        <f>VLOOKUP(A79,[1]CT!$B$2:$H$32,7,0)</f>
        <v>47.47</v>
      </c>
      <c r="K79" s="27">
        <v>0</v>
      </c>
      <c r="L79" s="26">
        <f t="shared" si="8"/>
        <v>1398.8033333333333</v>
      </c>
      <c r="M79" s="28">
        <f t="shared" si="9"/>
        <v>17341.606666666667</v>
      </c>
      <c r="N79" s="29" t="s">
        <v>116</v>
      </c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ht="24.75" customHeight="1" x14ac:dyDescent="0.15">
      <c r="A80" s="21" t="s">
        <v>481</v>
      </c>
      <c r="B80" s="23" t="s">
        <v>431</v>
      </c>
      <c r="C80" s="23" t="s">
        <v>247</v>
      </c>
      <c r="D80" s="23">
        <v>510105</v>
      </c>
      <c r="E80" s="44" t="s">
        <v>248</v>
      </c>
      <c r="F80" s="47">
        <v>2308</v>
      </c>
      <c r="G80" s="26">
        <f t="shared" si="5"/>
        <v>27696</v>
      </c>
      <c r="H80" s="26">
        <f t="shared" si="6"/>
        <v>192.33333333333334</v>
      </c>
      <c r="I80" s="26">
        <f t="shared" si="7"/>
        <v>38.333333333333336</v>
      </c>
      <c r="J80" s="27">
        <v>0</v>
      </c>
      <c r="K80" s="27">
        <v>0</v>
      </c>
      <c r="L80" s="26">
        <f t="shared" si="8"/>
        <v>2538.666666666667</v>
      </c>
      <c r="M80" s="28">
        <f t="shared" si="9"/>
        <v>32773.333333333328</v>
      </c>
      <c r="N80" s="29" t="s">
        <v>117</v>
      </c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ht="24.75" customHeight="1" x14ac:dyDescent="0.15">
      <c r="A81" s="32" t="s">
        <v>320</v>
      </c>
      <c r="B81" s="24" t="s">
        <v>432</v>
      </c>
      <c r="C81" s="24" t="s">
        <v>247</v>
      </c>
      <c r="D81" s="24">
        <v>510104</v>
      </c>
      <c r="E81" s="24" t="s">
        <v>252</v>
      </c>
      <c r="F81" s="34">
        <v>1212</v>
      </c>
      <c r="G81" s="26">
        <f t="shared" si="5"/>
        <v>14544</v>
      </c>
      <c r="H81" s="26">
        <f t="shared" si="6"/>
        <v>101</v>
      </c>
      <c r="I81" s="26">
        <f t="shared" si="7"/>
        <v>38.333333333333336</v>
      </c>
      <c r="J81" s="27">
        <v>0</v>
      </c>
      <c r="K81" s="27">
        <v>0</v>
      </c>
      <c r="L81" s="26">
        <f t="shared" si="8"/>
        <v>1351.3333333333333</v>
      </c>
      <c r="M81" s="28">
        <f t="shared" si="9"/>
        <v>17246.666666666668</v>
      </c>
      <c r="N81" s="29" t="s">
        <v>118</v>
      </c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ht="24.75" customHeight="1" x14ac:dyDescent="0.15">
      <c r="A82" s="21" t="s">
        <v>321</v>
      </c>
      <c r="B82" s="23" t="s">
        <v>415</v>
      </c>
      <c r="C82" s="23" t="s">
        <v>249</v>
      </c>
      <c r="D82" s="23">
        <v>510106</v>
      </c>
      <c r="E82" s="23" t="s">
        <v>250</v>
      </c>
      <c r="F82" s="25">
        <v>578</v>
      </c>
      <c r="G82" s="26">
        <f t="shared" si="5"/>
        <v>6936</v>
      </c>
      <c r="H82" s="26">
        <f t="shared" si="6"/>
        <v>48.166666666666664</v>
      </c>
      <c r="I82" s="26">
        <f t="shared" si="7"/>
        <v>38.333333333333336</v>
      </c>
      <c r="J82" s="27">
        <v>0</v>
      </c>
      <c r="K82" s="27">
        <v>0</v>
      </c>
      <c r="L82" s="26">
        <f t="shared" si="8"/>
        <v>664.5</v>
      </c>
      <c r="M82" s="28">
        <f t="shared" si="9"/>
        <v>8265</v>
      </c>
      <c r="N82" s="29" t="s">
        <v>119</v>
      </c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ht="24.75" customHeight="1" x14ac:dyDescent="0.15">
      <c r="A83" s="21" t="s">
        <v>322</v>
      </c>
      <c r="B83" s="23" t="s">
        <v>415</v>
      </c>
      <c r="C83" s="23" t="s">
        <v>249</v>
      </c>
      <c r="D83" s="23">
        <v>510106</v>
      </c>
      <c r="E83" s="23" t="s">
        <v>250</v>
      </c>
      <c r="F83" s="25">
        <v>578</v>
      </c>
      <c r="G83" s="26">
        <f t="shared" si="5"/>
        <v>6936</v>
      </c>
      <c r="H83" s="26">
        <f t="shared" si="6"/>
        <v>48.166666666666664</v>
      </c>
      <c r="I83" s="26">
        <f t="shared" si="7"/>
        <v>38.333333333333336</v>
      </c>
      <c r="J83" s="27">
        <v>0</v>
      </c>
      <c r="K83" s="27">
        <v>0</v>
      </c>
      <c r="L83" s="26">
        <f t="shared" si="8"/>
        <v>664.5</v>
      </c>
      <c r="M83" s="28">
        <f t="shared" si="9"/>
        <v>8265</v>
      </c>
      <c r="N83" s="29" t="s">
        <v>120</v>
      </c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ht="24.75" customHeight="1" x14ac:dyDescent="0.15">
      <c r="A84" s="21" t="s">
        <v>323</v>
      </c>
      <c r="B84" s="23" t="s">
        <v>415</v>
      </c>
      <c r="C84" s="23" t="s">
        <v>249</v>
      </c>
      <c r="D84" s="23">
        <v>510106</v>
      </c>
      <c r="E84" s="23" t="s">
        <v>250</v>
      </c>
      <c r="F84" s="25">
        <v>578</v>
      </c>
      <c r="G84" s="26">
        <f t="shared" si="5"/>
        <v>6936</v>
      </c>
      <c r="H84" s="26">
        <f t="shared" si="6"/>
        <v>48.166666666666664</v>
      </c>
      <c r="I84" s="26">
        <f t="shared" si="7"/>
        <v>38.333333333333336</v>
      </c>
      <c r="J84" s="27">
        <v>0</v>
      </c>
      <c r="K84" s="27">
        <v>0</v>
      </c>
      <c r="L84" s="26">
        <f t="shared" si="8"/>
        <v>664.5</v>
      </c>
      <c r="M84" s="28">
        <f t="shared" si="9"/>
        <v>8265</v>
      </c>
      <c r="N84" s="29" t="s">
        <v>121</v>
      </c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24.75" customHeight="1" x14ac:dyDescent="0.15">
      <c r="A85" s="21" t="s">
        <v>324</v>
      </c>
      <c r="B85" s="23" t="s">
        <v>415</v>
      </c>
      <c r="C85" s="23" t="s">
        <v>249</v>
      </c>
      <c r="D85" s="23">
        <v>510106</v>
      </c>
      <c r="E85" s="23" t="s">
        <v>250</v>
      </c>
      <c r="F85" s="25">
        <v>578</v>
      </c>
      <c r="G85" s="26">
        <f t="shared" si="5"/>
        <v>6936</v>
      </c>
      <c r="H85" s="26">
        <f t="shared" si="6"/>
        <v>48.166666666666664</v>
      </c>
      <c r="I85" s="26">
        <f t="shared" si="7"/>
        <v>38.333333333333336</v>
      </c>
      <c r="J85" s="27">
        <v>0</v>
      </c>
      <c r="K85" s="27">
        <v>0</v>
      </c>
      <c r="L85" s="26">
        <f t="shared" si="8"/>
        <v>664.5</v>
      </c>
      <c r="M85" s="28">
        <f t="shared" si="9"/>
        <v>8265</v>
      </c>
      <c r="N85" s="29" t="s">
        <v>122</v>
      </c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24.75" customHeight="1" x14ac:dyDescent="0.15">
      <c r="A86" s="32" t="s">
        <v>325</v>
      </c>
      <c r="B86" s="24" t="s">
        <v>415</v>
      </c>
      <c r="C86" s="24" t="s">
        <v>249</v>
      </c>
      <c r="D86" s="24">
        <v>510106</v>
      </c>
      <c r="E86" s="24" t="s">
        <v>250</v>
      </c>
      <c r="F86" s="34">
        <v>578</v>
      </c>
      <c r="G86" s="26">
        <f t="shared" si="5"/>
        <v>6936</v>
      </c>
      <c r="H86" s="26">
        <f t="shared" si="6"/>
        <v>48.166666666666664</v>
      </c>
      <c r="I86" s="26">
        <f t="shared" si="7"/>
        <v>38.333333333333336</v>
      </c>
      <c r="J86" s="27">
        <v>0</v>
      </c>
      <c r="K86" s="27">
        <v>0</v>
      </c>
      <c r="L86" s="26">
        <f t="shared" si="8"/>
        <v>664.5</v>
      </c>
      <c r="M86" s="28">
        <f t="shared" si="9"/>
        <v>8265</v>
      </c>
      <c r="N86" s="29" t="s">
        <v>123</v>
      </c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24.75" customHeight="1" x14ac:dyDescent="0.15">
      <c r="A87" s="21" t="s">
        <v>482</v>
      </c>
      <c r="B87" s="23" t="s">
        <v>433</v>
      </c>
      <c r="C87" s="23" t="s">
        <v>247</v>
      </c>
      <c r="D87" s="23">
        <v>510510</v>
      </c>
      <c r="E87" s="23" t="s">
        <v>252</v>
      </c>
      <c r="F87" s="25">
        <v>1212</v>
      </c>
      <c r="G87" s="26">
        <f t="shared" si="5"/>
        <v>14544</v>
      </c>
      <c r="H87" s="26">
        <f t="shared" si="6"/>
        <v>101</v>
      </c>
      <c r="I87" s="26">
        <f t="shared" si="7"/>
        <v>38.333333333333336</v>
      </c>
      <c r="J87" s="27">
        <v>0</v>
      </c>
      <c r="K87" s="27">
        <v>0</v>
      </c>
      <c r="L87" s="26">
        <f t="shared" si="8"/>
        <v>1351.3333333333333</v>
      </c>
      <c r="M87" s="28">
        <f t="shared" si="9"/>
        <v>17246.666666666668</v>
      </c>
      <c r="N87" s="29" t="s">
        <v>124</v>
      </c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24.75" customHeight="1" x14ac:dyDescent="0.15">
      <c r="A88" s="32" t="s">
        <v>326</v>
      </c>
      <c r="B88" s="24" t="s">
        <v>422</v>
      </c>
      <c r="C88" s="24" t="s">
        <v>249</v>
      </c>
      <c r="D88" s="24">
        <v>510106</v>
      </c>
      <c r="E88" s="24" t="s">
        <v>255</v>
      </c>
      <c r="F88" s="34">
        <v>773</v>
      </c>
      <c r="G88" s="26">
        <f t="shared" si="5"/>
        <v>9276</v>
      </c>
      <c r="H88" s="26">
        <f t="shared" si="6"/>
        <v>64.416666666666671</v>
      </c>
      <c r="I88" s="26">
        <f t="shared" si="7"/>
        <v>38.333333333333336</v>
      </c>
      <c r="J88" s="27">
        <v>0</v>
      </c>
      <c r="K88" s="27">
        <v>0</v>
      </c>
      <c r="L88" s="26">
        <f t="shared" si="8"/>
        <v>875.75</v>
      </c>
      <c r="M88" s="28">
        <f t="shared" si="9"/>
        <v>11027.5</v>
      </c>
      <c r="N88" s="29" t="s">
        <v>125</v>
      </c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24.75" customHeight="1" x14ac:dyDescent="0.15">
      <c r="A89" s="21" t="s">
        <v>327</v>
      </c>
      <c r="B89" s="23" t="s">
        <v>434</v>
      </c>
      <c r="C89" s="23" t="s">
        <v>247</v>
      </c>
      <c r="D89" s="23">
        <v>510510</v>
      </c>
      <c r="E89" s="23" t="s">
        <v>252</v>
      </c>
      <c r="F89" s="25">
        <v>1212</v>
      </c>
      <c r="G89" s="26">
        <f t="shared" si="5"/>
        <v>14544</v>
      </c>
      <c r="H89" s="26">
        <f t="shared" si="6"/>
        <v>101</v>
      </c>
      <c r="I89" s="26">
        <f t="shared" si="7"/>
        <v>38.333333333333336</v>
      </c>
      <c r="J89" s="27">
        <v>0</v>
      </c>
      <c r="K89" s="27">
        <v>0</v>
      </c>
      <c r="L89" s="26">
        <f t="shared" si="8"/>
        <v>1351.3333333333333</v>
      </c>
      <c r="M89" s="28">
        <f t="shared" si="9"/>
        <v>17246.666666666668</v>
      </c>
      <c r="N89" s="29" t="s">
        <v>126</v>
      </c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24.75" customHeight="1" x14ac:dyDescent="0.15">
      <c r="A90" s="32" t="s">
        <v>328</v>
      </c>
      <c r="B90" s="24" t="s">
        <v>415</v>
      </c>
      <c r="C90" s="24" t="s">
        <v>249</v>
      </c>
      <c r="D90" s="24">
        <v>510106</v>
      </c>
      <c r="E90" s="24" t="s">
        <v>250</v>
      </c>
      <c r="F90" s="34">
        <v>578</v>
      </c>
      <c r="G90" s="26">
        <f t="shared" si="5"/>
        <v>6936</v>
      </c>
      <c r="H90" s="26">
        <f t="shared" si="6"/>
        <v>48.166666666666664</v>
      </c>
      <c r="I90" s="26">
        <f t="shared" si="7"/>
        <v>38.333333333333336</v>
      </c>
      <c r="J90" s="27">
        <v>0</v>
      </c>
      <c r="K90" s="27">
        <v>0</v>
      </c>
      <c r="L90" s="26">
        <f t="shared" si="8"/>
        <v>664.5</v>
      </c>
      <c r="M90" s="28">
        <f t="shared" si="9"/>
        <v>8265</v>
      </c>
      <c r="N90" s="29" t="s">
        <v>127</v>
      </c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24.75" customHeight="1" x14ac:dyDescent="0.15">
      <c r="A91" s="32" t="s">
        <v>329</v>
      </c>
      <c r="B91" s="24" t="s">
        <v>40</v>
      </c>
      <c r="C91" s="24" t="s">
        <v>247</v>
      </c>
      <c r="D91" s="24">
        <v>510105</v>
      </c>
      <c r="E91" s="24" t="s">
        <v>258</v>
      </c>
      <c r="F91" s="34">
        <v>1760</v>
      </c>
      <c r="G91" s="26">
        <f t="shared" si="5"/>
        <v>21120</v>
      </c>
      <c r="H91" s="26">
        <f t="shared" si="6"/>
        <v>146.66666666666666</v>
      </c>
      <c r="I91" s="26">
        <f t="shared" si="7"/>
        <v>38.333333333333336</v>
      </c>
      <c r="J91" s="27">
        <f>VLOOKUP(A91,[1]CT!$B$2:$H$32,7,0)</f>
        <v>188.35</v>
      </c>
      <c r="K91" s="27">
        <v>0</v>
      </c>
      <c r="L91" s="26">
        <f t="shared" si="8"/>
        <v>2133.35</v>
      </c>
      <c r="M91" s="28">
        <f t="shared" si="9"/>
        <v>25386.699999999997</v>
      </c>
      <c r="N91" s="29" t="s">
        <v>128</v>
      </c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24.75" customHeight="1" x14ac:dyDescent="0.15">
      <c r="A92" s="32" t="s">
        <v>483</v>
      </c>
      <c r="B92" s="24" t="s">
        <v>415</v>
      </c>
      <c r="C92" s="24" t="s">
        <v>249</v>
      </c>
      <c r="D92" s="24">
        <v>510106</v>
      </c>
      <c r="E92" s="24" t="s">
        <v>250</v>
      </c>
      <c r="F92" s="34">
        <v>578</v>
      </c>
      <c r="G92" s="26">
        <f t="shared" si="5"/>
        <v>6936</v>
      </c>
      <c r="H92" s="26">
        <f t="shared" si="6"/>
        <v>48.166666666666664</v>
      </c>
      <c r="I92" s="26">
        <f t="shared" si="7"/>
        <v>38.333333333333336</v>
      </c>
      <c r="J92" s="27">
        <v>0</v>
      </c>
      <c r="K92" s="27">
        <v>0</v>
      </c>
      <c r="L92" s="26">
        <f t="shared" si="8"/>
        <v>664.5</v>
      </c>
      <c r="M92" s="28">
        <f t="shared" si="9"/>
        <v>8265</v>
      </c>
      <c r="N92" s="29" t="s">
        <v>129</v>
      </c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24.75" customHeight="1" x14ac:dyDescent="0.15">
      <c r="A93" s="32" t="s">
        <v>330</v>
      </c>
      <c r="B93" s="24" t="s">
        <v>415</v>
      </c>
      <c r="C93" s="24" t="s">
        <v>249</v>
      </c>
      <c r="D93" s="24">
        <v>510106</v>
      </c>
      <c r="E93" s="24" t="s">
        <v>250</v>
      </c>
      <c r="F93" s="34">
        <v>578</v>
      </c>
      <c r="G93" s="26">
        <f t="shared" si="5"/>
        <v>6936</v>
      </c>
      <c r="H93" s="26">
        <f t="shared" si="6"/>
        <v>48.166666666666664</v>
      </c>
      <c r="I93" s="26">
        <f t="shared" si="7"/>
        <v>38.333333333333336</v>
      </c>
      <c r="J93" s="27">
        <v>0</v>
      </c>
      <c r="K93" s="27">
        <v>0</v>
      </c>
      <c r="L93" s="26">
        <f t="shared" si="8"/>
        <v>664.5</v>
      </c>
      <c r="M93" s="28">
        <f t="shared" si="9"/>
        <v>8265</v>
      </c>
      <c r="N93" s="29" t="s">
        <v>130</v>
      </c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24.75" customHeight="1" x14ac:dyDescent="0.15">
      <c r="A94" s="21" t="s">
        <v>331</v>
      </c>
      <c r="B94" s="23" t="s">
        <v>424</v>
      </c>
      <c r="C94" s="23" t="s">
        <v>247</v>
      </c>
      <c r="D94" s="23">
        <v>510105</v>
      </c>
      <c r="E94" s="23" t="s">
        <v>252</v>
      </c>
      <c r="F94" s="25">
        <v>1212</v>
      </c>
      <c r="G94" s="26">
        <f t="shared" si="5"/>
        <v>14544</v>
      </c>
      <c r="H94" s="26">
        <f t="shared" si="6"/>
        <v>101</v>
      </c>
      <c r="I94" s="26">
        <f t="shared" si="7"/>
        <v>38.333333333333336</v>
      </c>
      <c r="J94" s="27">
        <v>0</v>
      </c>
      <c r="K94" s="27">
        <v>0</v>
      </c>
      <c r="L94" s="26">
        <f t="shared" si="8"/>
        <v>1351.3333333333333</v>
      </c>
      <c r="M94" s="28">
        <f t="shared" si="9"/>
        <v>17246.666666666668</v>
      </c>
      <c r="N94" s="29" t="s">
        <v>131</v>
      </c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24.75" customHeight="1" x14ac:dyDescent="0.15">
      <c r="A95" s="32" t="s">
        <v>332</v>
      </c>
      <c r="B95" s="24" t="s">
        <v>415</v>
      </c>
      <c r="C95" s="24" t="s">
        <v>249</v>
      </c>
      <c r="D95" s="24">
        <v>510106</v>
      </c>
      <c r="E95" s="24" t="s">
        <v>250</v>
      </c>
      <c r="F95" s="34">
        <v>578</v>
      </c>
      <c r="G95" s="26">
        <f t="shared" si="5"/>
        <v>6936</v>
      </c>
      <c r="H95" s="26">
        <f t="shared" si="6"/>
        <v>48.166666666666664</v>
      </c>
      <c r="I95" s="26">
        <f t="shared" si="7"/>
        <v>38.333333333333336</v>
      </c>
      <c r="J95" s="27">
        <v>0</v>
      </c>
      <c r="K95" s="27">
        <v>0</v>
      </c>
      <c r="L95" s="26">
        <f t="shared" si="8"/>
        <v>664.5</v>
      </c>
      <c r="M95" s="28">
        <f t="shared" si="9"/>
        <v>8265</v>
      </c>
      <c r="N95" s="29" t="s">
        <v>132</v>
      </c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24.75" customHeight="1" x14ac:dyDescent="0.15">
      <c r="A96" s="32" t="s">
        <v>333</v>
      </c>
      <c r="B96" s="24" t="s">
        <v>415</v>
      </c>
      <c r="C96" s="24" t="s">
        <v>249</v>
      </c>
      <c r="D96" s="24">
        <v>510106</v>
      </c>
      <c r="E96" s="24" t="s">
        <v>250</v>
      </c>
      <c r="F96" s="34">
        <v>578</v>
      </c>
      <c r="G96" s="26">
        <f t="shared" si="5"/>
        <v>6936</v>
      </c>
      <c r="H96" s="26">
        <f t="shared" si="6"/>
        <v>48.166666666666664</v>
      </c>
      <c r="I96" s="26">
        <f t="shared" si="7"/>
        <v>38.333333333333336</v>
      </c>
      <c r="J96" s="27">
        <v>0</v>
      </c>
      <c r="K96" s="27">
        <v>0</v>
      </c>
      <c r="L96" s="26">
        <f t="shared" si="8"/>
        <v>664.5</v>
      </c>
      <c r="M96" s="28">
        <f t="shared" si="9"/>
        <v>8265</v>
      </c>
      <c r="N96" s="29" t="s">
        <v>133</v>
      </c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24.75" customHeight="1" x14ac:dyDescent="0.15">
      <c r="A97" s="32" t="s">
        <v>334</v>
      </c>
      <c r="B97" s="24" t="s">
        <v>415</v>
      </c>
      <c r="C97" s="24" t="s">
        <v>249</v>
      </c>
      <c r="D97" s="24">
        <v>510106</v>
      </c>
      <c r="E97" s="24" t="s">
        <v>250</v>
      </c>
      <c r="F97" s="34">
        <v>578</v>
      </c>
      <c r="G97" s="26">
        <f t="shared" si="5"/>
        <v>6936</v>
      </c>
      <c r="H97" s="26">
        <f t="shared" si="6"/>
        <v>48.166666666666664</v>
      </c>
      <c r="I97" s="26">
        <f t="shared" si="7"/>
        <v>38.333333333333336</v>
      </c>
      <c r="J97" s="27">
        <v>0</v>
      </c>
      <c r="K97" s="27">
        <v>0</v>
      </c>
      <c r="L97" s="26">
        <f t="shared" si="8"/>
        <v>664.5</v>
      </c>
      <c r="M97" s="28">
        <f t="shared" si="9"/>
        <v>8265</v>
      </c>
      <c r="N97" s="29" t="s">
        <v>134</v>
      </c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24.75" customHeight="1" x14ac:dyDescent="0.15">
      <c r="A98" s="21" t="s">
        <v>484</v>
      </c>
      <c r="B98" s="23" t="s">
        <v>435</v>
      </c>
      <c r="C98" s="23" t="s">
        <v>247</v>
      </c>
      <c r="D98" s="23">
        <v>510510</v>
      </c>
      <c r="E98" s="23" t="s">
        <v>258</v>
      </c>
      <c r="F98" s="25">
        <v>1760</v>
      </c>
      <c r="G98" s="26">
        <f t="shared" si="5"/>
        <v>21120</v>
      </c>
      <c r="H98" s="26">
        <f t="shared" si="6"/>
        <v>146.66666666666666</v>
      </c>
      <c r="I98" s="26">
        <f t="shared" si="7"/>
        <v>38.333333333333336</v>
      </c>
      <c r="J98" s="27">
        <v>0</v>
      </c>
      <c r="K98" s="27">
        <v>0</v>
      </c>
      <c r="L98" s="26">
        <f t="shared" si="8"/>
        <v>1945</v>
      </c>
      <c r="M98" s="28">
        <f t="shared" si="9"/>
        <v>25010</v>
      </c>
      <c r="N98" s="29" t="s">
        <v>135</v>
      </c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24.75" customHeight="1" x14ac:dyDescent="0.15">
      <c r="A99" s="21" t="s">
        <v>335</v>
      </c>
      <c r="B99" s="23" t="s">
        <v>436</v>
      </c>
      <c r="C99" s="23" t="s">
        <v>247</v>
      </c>
      <c r="D99" s="23">
        <v>510510</v>
      </c>
      <c r="E99" s="23" t="s">
        <v>259</v>
      </c>
      <c r="F99" s="25">
        <v>733</v>
      </c>
      <c r="G99" s="26">
        <f t="shared" si="5"/>
        <v>8796</v>
      </c>
      <c r="H99" s="26">
        <f t="shared" si="6"/>
        <v>61.083333333333336</v>
      </c>
      <c r="I99" s="26">
        <f t="shared" si="7"/>
        <v>38.333333333333336</v>
      </c>
      <c r="J99" s="27">
        <f>VLOOKUP(A99,[1]CT!$B$2:$H$32,7,0)</f>
        <v>39.380000000000003</v>
      </c>
      <c r="K99" s="27">
        <v>0</v>
      </c>
      <c r="L99" s="26">
        <f t="shared" si="8"/>
        <v>871.79666666666674</v>
      </c>
      <c r="M99" s="28">
        <f t="shared" si="9"/>
        <v>10539.593333333334</v>
      </c>
      <c r="N99" s="29" t="s">
        <v>136</v>
      </c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24.75" customHeight="1" x14ac:dyDescent="0.15">
      <c r="A100" s="32" t="s">
        <v>336</v>
      </c>
      <c r="B100" s="24" t="s">
        <v>415</v>
      </c>
      <c r="C100" s="24" t="s">
        <v>249</v>
      </c>
      <c r="D100" s="24">
        <v>510106</v>
      </c>
      <c r="E100" s="24" t="s">
        <v>250</v>
      </c>
      <c r="F100" s="34">
        <v>578</v>
      </c>
      <c r="G100" s="26">
        <f t="shared" si="5"/>
        <v>6936</v>
      </c>
      <c r="H100" s="26">
        <f t="shared" si="6"/>
        <v>48.166666666666664</v>
      </c>
      <c r="I100" s="26">
        <f t="shared" si="7"/>
        <v>38.333333333333336</v>
      </c>
      <c r="J100" s="27">
        <v>0</v>
      </c>
      <c r="K100" s="27">
        <v>0</v>
      </c>
      <c r="L100" s="26">
        <f t="shared" si="8"/>
        <v>664.5</v>
      </c>
      <c r="M100" s="28">
        <f t="shared" si="9"/>
        <v>8265</v>
      </c>
      <c r="N100" s="29" t="s">
        <v>137</v>
      </c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24.75" customHeight="1" x14ac:dyDescent="0.15">
      <c r="A101" s="32" t="s">
        <v>337</v>
      </c>
      <c r="B101" s="24" t="s">
        <v>415</v>
      </c>
      <c r="C101" s="24" t="s">
        <v>249</v>
      </c>
      <c r="D101" s="24">
        <v>510106</v>
      </c>
      <c r="E101" s="24" t="s">
        <v>250</v>
      </c>
      <c r="F101" s="34">
        <v>578</v>
      </c>
      <c r="G101" s="26">
        <f t="shared" si="5"/>
        <v>6936</v>
      </c>
      <c r="H101" s="26">
        <f t="shared" si="6"/>
        <v>48.166666666666664</v>
      </c>
      <c r="I101" s="26">
        <f t="shared" si="7"/>
        <v>38.333333333333336</v>
      </c>
      <c r="J101" s="27">
        <v>0</v>
      </c>
      <c r="K101" s="27">
        <v>0</v>
      </c>
      <c r="L101" s="26">
        <f t="shared" si="8"/>
        <v>664.5</v>
      </c>
      <c r="M101" s="28">
        <f t="shared" si="9"/>
        <v>8265</v>
      </c>
      <c r="N101" s="29" t="s">
        <v>138</v>
      </c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24.75" customHeight="1" x14ac:dyDescent="0.15">
      <c r="A102" s="31" t="s">
        <v>485</v>
      </c>
      <c r="B102" s="23" t="s">
        <v>437</v>
      </c>
      <c r="C102" s="23" t="s">
        <v>247</v>
      </c>
      <c r="D102" s="23">
        <v>510510</v>
      </c>
      <c r="E102" s="23" t="s">
        <v>259</v>
      </c>
      <c r="F102" s="25">
        <v>733</v>
      </c>
      <c r="G102" s="26">
        <f t="shared" si="5"/>
        <v>8796</v>
      </c>
      <c r="H102" s="26">
        <f t="shared" si="6"/>
        <v>61.083333333333336</v>
      </c>
      <c r="I102" s="26">
        <f t="shared" si="7"/>
        <v>38.333333333333336</v>
      </c>
      <c r="J102" s="27">
        <v>0</v>
      </c>
      <c r="K102" s="27">
        <v>0</v>
      </c>
      <c r="L102" s="26">
        <f t="shared" si="8"/>
        <v>832.41666666666674</v>
      </c>
      <c r="M102" s="28">
        <f t="shared" si="9"/>
        <v>10460.833333333334</v>
      </c>
      <c r="N102" s="29" t="s">
        <v>139</v>
      </c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24.75" customHeight="1" x14ac:dyDescent="0.15">
      <c r="A103" s="21" t="s">
        <v>486</v>
      </c>
      <c r="B103" s="23" t="s">
        <v>438</v>
      </c>
      <c r="C103" s="23" t="s">
        <v>247</v>
      </c>
      <c r="D103" s="23">
        <v>510510</v>
      </c>
      <c r="E103" s="23" t="s">
        <v>260</v>
      </c>
      <c r="F103" s="25">
        <v>2115</v>
      </c>
      <c r="G103" s="26">
        <f t="shared" si="5"/>
        <v>25380</v>
      </c>
      <c r="H103" s="26">
        <f t="shared" si="6"/>
        <v>176.25</v>
      </c>
      <c r="I103" s="26">
        <f t="shared" si="7"/>
        <v>38.333333333333336</v>
      </c>
      <c r="J103" s="27">
        <v>0</v>
      </c>
      <c r="K103" s="27">
        <v>0</v>
      </c>
      <c r="L103" s="26">
        <f t="shared" si="8"/>
        <v>2329.5833333333335</v>
      </c>
      <c r="M103" s="28">
        <f t="shared" si="9"/>
        <v>30039.166666666664</v>
      </c>
      <c r="N103" s="29" t="s">
        <v>140</v>
      </c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24.75" customHeight="1" x14ac:dyDescent="0.15">
      <c r="A104" s="32" t="s">
        <v>338</v>
      </c>
      <c r="B104" s="24" t="s">
        <v>415</v>
      </c>
      <c r="C104" s="24" t="s">
        <v>249</v>
      </c>
      <c r="D104" s="24">
        <v>510106</v>
      </c>
      <c r="E104" s="24" t="s">
        <v>250</v>
      </c>
      <c r="F104" s="34">
        <v>578</v>
      </c>
      <c r="G104" s="26">
        <f t="shared" si="5"/>
        <v>6936</v>
      </c>
      <c r="H104" s="26">
        <f t="shared" si="6"/>
        <v>48.166666666666664</v>
      </c>
      <c r="I104" s="26">
        <f t="shared" si="7"/>
        <v>38.333333333333336</v>
      </c>
      <c r="J104" s="27">
        <f>VLOOKUP(A104,[1]CT!$B$2:$H$32,7,0)</f>
        <v>10.52</v>
      </c>
      <c r="K104" s="27">
        <v>0</v>
      </c>
      <c r="L104" s="26">
        <f t="shared" si="8"/>
        <v>675.02</v>
      </c>
      <c r="M104" s="28">
        <f t="shared" si="9"/>
        <v>8286.0400000000009</v>
      </c>
      <c r="N104" s="29" t="s">
        <v>141</v>
      </c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24.75" customHeight="1" x14ac:dyDescent="0.15">
      <c r="A105" s="32" t="s">
        <v>339</v>
      </c>
      <c r="B105" s="24" t="s">
        <v>415</v>
      </c>
      <c r="C105" s="24" t="s">
        <v>249</v>
      </c>
      <c r="D105" s="24">
        <v>510106</v>
      </c>
      <c r="E105" s="24" t="s">
        <v>250</v>
      </c>
      <c r="F105" s="34">
        <v>578</v>
      </c>
      <c r="G105" s="26">
        <f t="shared" si="5"/>
        <v>6936</v>
      </c>
      <c r="H105" s="26">
        <f t="shared" si="6"/>
        <v>48.166666666666664</v>
      </c>
      <c r="I105" s="26">
        <f t="shared" si="7"/>
        <v>38.333333333333336</v>
      </c>
      <c r="J105" s="27">
        <v>0</v>
      </c>
      <c r="K105" s="27">
        <v>0</v>
      </c>
      <c r="L105" s="26">
        <f t="shared" si="8"/>
        <v>664.5</v>
      </c>
      <c r="M105" s="28">
        <f t="shared" si="9"/>
        <v>8265</v>
      </c>
      <c r="N105" s="29" t="s">
        <v>142</v>
      </c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24.75" customHeight="1" x14ac:dyDescent="0.15">
      <c r="A106" s="32" t="s">
        <v>340</v>
      </c>
      <c r="B106" s="24" t="s">
        <v>415</v>
      </c>
      <c r="C106" s="24" t="s">
        <v>249</v>
      </c>
      <c r="D106" s="24">
        <v>510106</v>
      </c>
      <c r="E106" s="24" t="s">
        <v>250</v>
      </c>
      <c r="F106" s="34">
        <v>578</v>
      </c>
      <c r="G106" s="26">
        <f t="shared" si="5"/>
        <v>6936</v>
      </c>
      <c r="H106" s="26">
        <f t="shared" si="6"/>
        <v>48.166666666666664</v>
      </c>
      <c r="I106" s="26">
        <f t="shared" si="7"/>
        <v>38.333333333333336</v>
      </c>
      <c r="J106" s="27">
        <v>0</v>
      </c>
      <c r="K106" s="27">
        <v>0</v>
      </c>
      <c r="L106" s="26">
        <f t="shared" si="8"/>
        <v>664.5</v>
      </c>
      <c r="M106" s="28">
        <f t="shared" si="9"/>
        <v>8265</v>
      </c>
      <c r="N106" s="29" t="s">
        <v>143</v>
      </c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24.75" customHeight="1" x14ac:dyDescent="0.15">
      <c r="A107" s="32" t="s">
        <v>341</v>
      </c>
      <c r="B107" s="23" t="s">
        <v>426</v>
      </c>
      <c r="C107" s="24" t="s">
        <v>249</v>
      </c>
      <c r="D107" s="24">
        <v>510105</v>
      </c>
      <c r="E107" s="24" t="s">
        <v>254</v>
      </c>
      <c r="F107" s="34">
        <v>906</v>
      </c>
      <c r="G107" s="26">
        <f t="shared" si="5"/>
        <v>10872</v>
      </c>
      <c r="H107" s="26">
        <f t="shared" si="6"/>
        <v>75.5</v>
      </c>
      <c r="I107" s="26">
        <f t="shared" si="7"/>
        <v>38.333333333333336</v>
      </c>
      <c r="J107" s="27">
        <v>0</v>
      </c>
      <c r="K107" s="27">
        <v>0</v>
      </c>
      <c r="L107" s="26">
        <f t="shared" si="8"/>
        <v>1019.8333333333334</v>
      </c>
      <c r="M107" s="28">
        <f t="shared" si="9"/>
        <v>12911.666666666668</v>
      </c>
      <c r="N107" s="29" t="s">
        <v>144</v>
      </c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24.75" customHeight="1" x14ac:dyDescent="0.15">
      <c r="A108" s="32" t="s">
        <v>487</v>
      </c>
      <c r="B108" s="23" t="s">
        <v>439</v>
      </c>
      <c r="C108" s="24" t="s">
        <v>247</v>
      </c>
      <c r="D108" s="24">
        <v>510510</v>
      </c>
      <c r="E108" s="24" t="s">
        <v>259</v>
      </c>
      <c r="F108" s="34">
        <v>733</v>
      </c>
      <c r="G108" s="26">
        <f t="shared" si="5"/>
        <v>8796</v>
      </c>
      <c r="H108" s="26">
        <f t="shared" si="6"/>
        <v>61.083333333333336</v>
      </c>
      <c r="I108" s="26">
        <f t="shared" si="7"/>
        <v>38.333333333333336</v>
      </c>
      <c r="J108" s="27">
        <v>0</v>
      </c>
      <c r="K108" s="27">
        <v>0</v>
      </c>
      <c r="L108" s="26">
        <f t="shared" si="8"/>
        <v>832.41666666666674</v>
      </c>
      <c r="M108" s="28">
        <f t="shared" si="9"/>
        <v>10460.833333333334</v>
      </c>
      <c r="N108" s="29" t="s">
        <v>145</v>
      </c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24.75" customHeight="1" x14ac:dyDescent="0.15">
      <c r="A109" s="38" t="s">
        <v>488</v>
      </c>
      <c r="B109" s="39" t="s">
        <v>415</v>
      </c>
      <c r="C109" s="39" t="s">
        <v>518</v>
      </c>
      <c r="D109" s="39">
        <v>510106</v>
      </c>
      <c r="E109" s="39" t="s">
        <v>519</v>
      </c>
      <c r="F109" s="40">
        <v>578</v>
      </c>
      <c r="G109" s="26">
        <f t="shared" si="5"/>
        <v>6936</v>
      </c>
      <c r="H109" s="26">
        <f t="shared" si="6"/>
        <v>48.166666666666664</v>
      </c>
      <c r="I109" s="26">
        <f t="shared" si="7"/>
        <v>38.333333333333336</v>
      </c>
      <c r="J109" s="27">
        <v>0</v>
      </c>
      <c r="K109" s="27">
        <v>0</v>
      </c>
      <c r="L109" s="26">
        <f t="shared" si="8"/>
        <v>664.5</v>
      </c>
      <c r="M109" s="28">
        <f t="shared" si="9"/>
        <v>8265</v>
      </c>
      <c r="N109" s="29" t="s">
        <v>146</v>
      </c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24.75" customHeight="1" x14ac:dyDescent="0.15">
      <c r="A110" s="38" t="s">
        <v>342</v>
      </c>
      <c r="B110" s="39" t="s">
        <v>415</v>
      </c>
      <c r="C110" s="39" t="s">
        <v>518</v>
      </c>
      <c r="D110" s="39">
        <v>510510</v>
      </c>
      <c r="E110" s="39" t="s">
        <v>520</v>
      </c>
      <c r="F110" s="40">
        <v>578</v>
      </c>
      <c r="G110" s="26">
        <f t="shared" si="5"/>
        <v>6936</v>
      </c>
      <c r="H110" s="26">
        <f t="shared" si="6"/>
        <v>48.166666666666664</v>
      </c>
      <c r="I110" s="26">
        <f t="shared" si="7"/>
        <v>38.333333333333336</v>
      </c>
      <c r="J110" s="27">
        <v>0</v>
      </c>
      <c r="K110" s="27">
        <v>0</v>
      </c>
      <c r="L110" s="26">
        <f t="shared" si="8"/>
        <v>664.5</v>
      </c>
      <c r="M110" s="28">
        <f t="shared" si="9"/>
        <v>8265</v>
      </c>
      <c r="N110" s="29" t="s">
        <v>147</v>
      </c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24.75" customHeight="1" x14ac:dyDescent="0.15">
      <c r="A111" s="32" t="s">
        <v>343</v>
      </c>
      <c r="B111" s="24" t="s">
        <v>422</v>
      </c>
      <c r="C111" s="24" t="s">
        <v>249</v>
      </c>
      <c r="D111" s="24">
        <v>510106</v>
      </c>
      <c r="E111" s="24" t="s">
        <v>255</v>
      </c>
      <c r="F111" s="34">
        <v>773</v>
      </c>
      <c r="G111" s="26">
        <f t="shared" si="5"/>
        <v>9276</v>
      </c>
      <c r="H111" s="26">
        <f t="shared" si="6"/>
        <v>64.416666666666671</v>
      </c>
      <c r="I111" s="26">
        <f t="shared" si="7"/>
        <v>38.333333333333336</v>
      </c>
      <c r="J111" s="27">
        <v>0</v>
      </c>
      <c r="K111" s="27">
        <v>0</v>
      </c>
      <c r="L111" s="26">
        <f t="shared" si="8"/>
        <v>875.75</v>
      </c>
      <c r="M111" s="28">
        <f t="shared" si="9"/>
        <v>11027.5</v>
      </c>
      <c r="N111" s="29" t="s">
        <v>148</v>
      </c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24.75" customHeight="1" x14ac:dyDescent="0.15">
      <c r="A112" s="21" t="s">
        <v>344</v>
      </c>
      <c r="B112" s="23" t="s">
        <v>440</v>
      </c>
      <c r="C112" s="23" t="s">
        <v>247</v>
      </c>
      <c r="D112" s="23">
        <v>510510</v>
      </c>
      <c r="E112" s="23" t="s">
        <v>259</v>
      </c>
      <c r="F112" s="25">
        <v>733</v>
      </c>
      <c r="G112" s="26">
        <f t="shared" si="5"/>
        <v>8796</v>
      </c>
      <c r="H112" s="26">
        <f t="shared" si="6"/>
        <v>61.083333333333336</v>
      </c>
      <c r="I112" s="26">
        <f t="shared" si="7"/>
        <v>38.333333333333336</v>
      </c>
      <c r="J112" s="27">
        <f>VLOOKUP(A112,[1]CT!$B$2:$H$32,7,0)</f>
        <v>30.16</v>
      </c>
      <c r="K112" s="27">
        <v>0</v>
      </c>
      <c r="L112" s="26">
        <f t="shared" si="8"/>
        <v>862.57666666666671</v>
      </c>
      <c r="M112" s="28">
        <f t="shared" si="9"/>
        <v>10521.153333333334</v>
      </c>
      <c r="N112" s="29" t="s">
        <v>149</v>
      </c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24.75" customHeight="1" x14ac:dyDescent="0.15">
      <c r="A113" s="38" t="s">
        <v>345</v>
      </c>
      <c r="B113" s="39" t="s">
        <v>415</v>
      </c>
      <c r="C113" s="39" t="s">
        <v>518</v>
      </c>
      <c r="D113" s="39">
        <v>510511</v>
      </c>
      <c r="E113" s="39" t="s">
        <v>521</v>
      </c>
      <c r="F113" s="40">
        <v>578</v>
      </c>
      <c r="G113" s="26">
        <f t="shared" si="5"/>
        <v>6936</v>
      </c>
      <c r="H113" s="26">
        <f t="shared" si="6"/>
        <v>48.166666666666664</v>
      </c>
      <c r="I113" s="26">
        <f t="shared" si="7"/>
        <v>38.333333333333336</v>
      </c>
      <c r="J113" s="27">
        <v>0</v>
      </c>
      <c r="K113" s="27">
        <v>0</v>
      </c>
      <c r="L113" s="26">
        <f t="shared" si="8"/>
        <v>664.5</v>
      </c>
      <c r="M113" s="28">
        <f t="shared" si="9"/>
        <v>8265</v>
      </c>
      <c r="N113" s="29" t="s">
        <v>150</v>
      </c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24.75" customHeight="1" x14ac:dyDescent="0.15">
      <c r="A114" s="32" t="s">
        <v>346</v>
      </c>
      <c r="B114" s="24" t="s">
        <v>415</v>
      </c>
      <c r="C114" s="24" t="s">
        <v>249</v>
      </c>
      <c r="D114" s="24">
        <v>510106</v>
      </c>
      <c r="E114" s="24" t="s">
        <v>250</v>
      </c>
      <c r="F114" s="34">
        <v>578</v>
      </c>
      <c r="G114" s="26">
        <f t="shared" si="5"/>
        <v>6936</v>
      </c>
      <c r="H114" s="26">
        <f t="shared" si="6"/>
        <v>48.166666666666664</v>
      </c>
      <c r="I114" s="26">
        <f t="shared" si="7"/>
        <v>38.333333333333336</v>
      </c>
      <c r="J114" s="27">
        <v>0</v>
      </c>
      <c r="K114" s="27">
        <v>0</v>
      </c>
      <c r="L114" s="26">
        <f t="shared" si="8"/>
        <v>664.5</v>
      </c>
      <c r="M114" s="28">
        <f t="shared" si="9"/>
        <v>8265</v>
      </c>
      <c r="N114" s="29" t="s">
        <v>151</v>
      </c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24.75" customHeight="1" x14ac:dyDescent="0.15">
      <c r="A115" s="21" t="s">
        <v>347</v>
      </c>
      <c r="B115" s="23" t="s">
        <v>436</v>
      </c>
      <c r="C115" s="23" t="s">
        <v>247</v>
      </c>
      <c r="D115" s="23">
        <v>510510</v>
      </c>
      <c r="E115" s="23" t="s">
        <v>259</v>
      </c>
      <c r="F115" s="25">
        <v>733</v>
      </c>
      <c r="G115" s="26">
        <f t="shared" si="5"/>
        <v>8796</v>
      </c>
      <c r="H115" s="26">
        <f t="shared" si="6"/>
        <v>61.083333333333336</v>
      </c>
      <c r="I115" s="26">
        <f t="shared" si="7"/>
        <v>38.333333333333336</v>
      </c>
      <c r="J115" s="27">
        <v>0</v>
      </c>
      <c r="K115" s="27">
        <v>0</v>
      </c>
      <c r="L115" s="26">
        <f t="shared" si="8"/>
        <v>832.41666666666674</v>
      </c>
      <c r="M115" s="28">
        <f t="shared" si="9"/>
        <v>10460.833333333334</v>
      </c>
      <c r="N115" s="29" t="s">
        <v>152</v>
      </c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24.75" customHeight="1" x14ac:dyDescent="0.15">
      <c r="A116" s="32" t="s">
        <v>348</v>
      </c>
      <c r="B116" s="24" t="s">
        <v>415</v>
      </c>
      <c r="C116" s="24" t="s">
        <v>249</v>
      </c>
      <c r="D116" s="24">
        <v>510106</v>
      </c>
      <c r="E116" s="24" t="s">
        <v>250</v>
      </c>
      <c r="F116" s="34">
        <v>578</v>
      </c>
      <c r="G116" s="26">
        <f t="shared" si="5"/>
        <v>6936</v>
      </c>
      <c r="H116" s="26">
        <f t="shared" si="6"/>
        <v>48.166666666666664</v>
      </c>
      <c r="I116" s="26">
        <f t="shared" si="7"/>
        <v>38.333333333333336</v>
      </c>
      <c r="J116" s="27">
        <v>0</v>
      </c>
      <c r="K116" s="27">
        <v>0</v>
      </c>
      <c r="L116" s="26">
        <f t="shared" si="8"/>
        <v>664.5</v>
      </c>
      <c r="M116" s="28">
        <f t="shared" si="9"/>
        <v>8265</v>
      </c>
      <c r="N116" s="29" t="s">
        <v>153</v>
      </c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24.75" customHeight="1" x14ac:dyDescent="0.15">
      <c r="A117" s="32" t="s">
        <v>349</v>
      </c>
      <c r="B117" s="24" t="s">
        <v>415</v>
      </c>
      <c r="C117" s="24" t="s">
        <v>249</v>
      </c>
      <c r="D117" s="24">
        <v>510106</v>
      </c>
      <c r="E117" s="24" t="s">
        <v>250</v>
      </c>
      <c r="F117" s="34">
        <v>578</v>
      </c>
      <c r="G117" s="26">
        <f t="shared" si="5"/>
        <v>6936</v>
      </c>
      <c r="H117" s="26">
        <f t="shared" si="6"/>
        <v>48.166666666666664</v>
      </c>
      <c r="I117" s="26">
        <f t="shared" si="7"/>
        <v>38.333333333333336</v>
      </c>
      <c r="J117" s="27">
        <v>0</v>
      </c>
      <c r="K117" s="27">
        <v>0</v>
      </c>
      <c r="L117" s="26">
        <f t="shared" si="8"/>
        <v>664.5</v>
      </c>
      <c r="M117" s="28">
        <f t="shared" si="9"/>
        <v>8265</v>
      </c>
      <c r="N117" s="29" t="s">
        <v>154</v>
      </c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24.75" customHeight="1" x14ac:dyDescent="0.15">
      <c r="A118" s="32" t="s">
        <v>350</v>
      </c>
      <c r="B118" s="24" t="s">
        <v>415</v>
      </c>
      <c r="C118" s="24" t="s">
        <v>249</v>
      </c>
      <c r="D118" s="24">
        <v>510106</v>
      </c>
      <c r="E118" s="24" t="s">
        <v>250</v>
      </c>
      <c r="F118" s="34">
        <v>578</v>
      </c>
      <c r="G118" s="26">
        <f t="shared" si="5"/>
        <v>6936</v>
      </c>
      <c r="H118" s="26">
        <f t="shared" si="6"/>
        <v>48.166666666666664</v>
      </c>
      <c r="I118" s="26">
        <f t="shared" si="7"/>
        <v>38.333333333333336</v>
      </c>
      <c r="J118" s="27">
        <f>VLOOKUP(A118,[1]CT!$B$2:$H$32,7,0)</f>
        <v>14.46</v>
      </c>
      <c r="K118" s="27">
        <v>0</v>
      </c>
      <c r="L118" s="26">
        <f t="shared" si="8"/>
        <v>678.96</v>
      </c>
      <c r="M118" s="28">
        <f t="shared" si="9"/>
        <v>8293.92</v>
      </c>
      <c r="N118" s="29" t="s">
        <v>155</v>
      </c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24.75" customHeight="1" x14ac:dyDescent="0.15">
      <c r="A119" s="32" t="s">
        <v>351</v>
      </c>
      <c r="B119" s="24" t="s">
        <v>415</v>
      </c>
      <c r="C119" s="24" t="s">
        <v>249</v>
      </c>
      <c r="D119" s="24">
        <v>510106</v>
      </c>
      <c r="E119" s="24" t="s">
        <v>250</v>
      </c>
      <c r="F119" s="34">
        <v>578</v>
      </c>
      <c r="G119" s="26">
        <f t="shared" si="5"/>
        <v>6936</v>
      </c>
      <c r="H119" s="26">
        <f t="shared" si="6"/>
        <v>48.166666666666664</v>
      </c>
      <c r="I119" s="26">
        <f t="shared" si="7"/>
        <v>38.333333333333336</v>
      </c>
      <c r="J119" s="27">
        <v>0</v>
      </c>
      <c r="K119" s="27">
        <v>0</v>
      </c>
      <c r="L119" s="26">
        <f t="shared" si="8"/>
        <v>664.5</v>
      </c>
      <c r="M119" s="28">
        <f t="shared" si="9"/>
        <v>8265</v>
      </c>
      <c r="N119" s="29" t="s">
        <v>156</v>
      </c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24.75" customHeight="1" x14ac:dyDescent="0.15">
      <c r="A120" s="21" t="s">
        <v>352</v>
      </c>
      <c r="B120" s="23" t="s">
        <v>41</v>
      </c>
      <c r="C120" s="23" t="s">
        <v>247</v>
      </c>
      <c r="D120" s="23">
        <v>510105</v>
      </c>
      <c r="E120" s="23" t="s">
        <v>258</v>
      </c>
      <c r="F120" s="25">
        <v>1760</v>
      </c>
      <c r="G120" s="26">
        <f t="shared" si="5"/>
        <v>21120</v>
      </c>
      <c r="H120" s="26">
        <f t="shared" si="6"/>
        <v>146.66666666666666</v>
      </c>
      <c r="I120" s="26">
        <f t="shared" si="7"/>
        <v>38.333333333333336</v>
      </c>
      <c r="J120" s="27">
        <v>0</v>
      </c>
      <c r="K120" s="27">
        <v>0</v>
      </c>
      <c r="L120" s="26">
        <f t="shared" si="8"/>
        <v>1945</v>
      </c>
      <c r="M120" s="28">
        <f t="shared" si="9"/>
        <v>25010</v>
      </c>
      <c r="N120" s="29" t="s">
        <v>157</v>
      </c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24.75" customHeight="1" x14ac:dyDescent="0.15">
      <c r="A121" s="38" t="s">
        <v>489</v>
      </c>
      <c r="B121" s="23" t="s">
        <v>515</v>
      </c>
      <c r="C121" s="38" t="s">
        <v>247</v>
      </c>
      <c r="D121" s="23">
        <v>510105</v>
      </c>
      <c r="E121" s="23" t="s">
        <v>248</v>
      </c>
      <c r="F121" s="25">
        <v>2308</v>
      </c>
      <c r="G121" s="26">
        <f t="shared" si="5"/>
        <v>27696</v>
      </c>
      <c r="H121" s="26">
        <f t="shared" si="6"/>
        <v>192.33333333333334</v>
      </c>
      <c r="I121" s="26">
        <f t="shared" si="7"/>
        <v>38.333333333333336</v>
      </c>
      <c r="J121" s="27">
        <v>0</v>
      </c>
      <c r="K121" s="27">
        <v>36.53</v>
      </c>
      <c r="L121" s="26">
        <f t="shared" si="8"/>
        <v>2575.1966666666672</v>
      </c>
      <c r="M121" s="28">
        <f t="shared" si="9"/>
        <v>32846.393333333333</v>
      </c>
      <c r="N121" s="29" t="s">
        <v>158</v>
      </c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24.75" customHeight="1" x14ac:dyDescent="0.15">
      <c r="A122" s="32" t="s">
        <v>353</v>
      </c>
      <c r="B122" s="24" t="s">
        <v>415</v>
      </c>
      <c r="C122" s="24" t="s">
        <v>249</v>
      </c>
      <c r="D122" s="24">
        <v>510106</v>
      </c>
      <c r="E122" s="24" t="s">
        <v>250</v>
      </c>
      <c r="F122" s="34">
        <v>578</v>
      </c>
      <c r="G122" s="26">
        <f t="shared" si="5"/>
        <v>6936</v>
      </c>
      <c r="H122" s="26">
        <f t="shared" si="6"/>
        <v>48.166666666666664</v>
      </c>
      <c r="I122" s="26">
        <f t="shared" si="7"/>
        <v>38.333333333333336</v>
      </c>
      <c r="J122" s="27">
        <v>0</v>
      </c>
      <c r="K122" s="27">
        <v>0</v>
      </c>
      <c r="L122" s="26">
        <f t="shared" si="8"/>
        <v>664.5</v>
      </c>
      <c r="M122" s="28">
        <f t="shared" si="9"/>
        <v>8265</v>
      </c>
      <c r="N122" s="29" t="s">
        <v>159</v>
      </c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24.75" customHeight="1" x14ac:dyDescent="0.15">
      <c r="A123" s="31" t="s">
        <v>490</v>
      </c>
      <c r="B123" s="23" t="s">
        <v>441</v>
      </c>
      <c r="C123" s="23" t="s">
        <v>247</v>
      </c>
      <c r="D123" s="23">
        <v>510105</v>
      </c>
      <c r="E123" s="23" t="s">
        <v>248</v>
      </c>
      <c r="F123" s="25">
        <v>2308</v>
      </c>
      <c r="G123" s="26">
        <f t="shared" si="5"/>
        <v>27696</v>
      </c>
      <c r="H123" s="26">
        <f t="shared" si="6"/>
        <v>192.33333333333334</v>
      </c>
      <c r="I123" s="26">
        <f t="shared" si="7"/>
        <v>38.333333333333336</v>
      </c>
      <c r="J123" s="27">
        <v>0</v>
      </c>
      <c r="K123" s="27">
        <v>0</v>
      </c>
      <c r="L123" s="26">
        <f t="shared" si="8"/>
        <v>2538.666666666667</v>
      </c>
      <c r="M123" s="28">
        <f t="shared" si="9"/>
        <v>32773.333333333328</v>
      </c>
      <c r="N123" s="29" t="s">
        <v>160</v>
      </c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24.75" customHeight="1" x14ac:dyDescent="0.15">
      <c r="A124" s="32" t="s">
        <v>491</v>
      </c>
      <c r="B124" s="24" t="s">
        <v>424</v>
      </c>
      <c r="C124" s="24" t="s">
        <v>247</v>
      </c>
      <c r="D124" s="24">
        <v>510105</v>
      </c>
      <c r="E124" s="24" t="s">
        <v>252</v>
      </c>
      <c r="F124" s="34">
        <v>1212</v>
      </c>
      <c r="G124" s="26">
        <f t="shared" si="5"/>
        <v>14544</v>
      </c>
      <c r="H124" s="26">
        <f t="shared" si="6"/>
        <v>101</v>
      </c>
      <c r="I124" s="26">
        <f t="shared" si="7"/>
        <v>38.333333333333336</v>
      </c>
      <c r="J124" s="27">
        <v>0</v>
      </c>
      <c r="K124" s="27">
        <v>1096</v>
      </c>
      <c r="L124" s="26">
        <f t="shared" si="8"/>
        <v>2447.333333333333</v>
      </c>
      <c r="M124" s="28">
        <f t="shared" si="9"/>
        <v>19438.666666666668</v>
      </c>
      <c r="N124" s="29" t="s">
        <v>161</v>
      </c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24.75" customHeight="1" x14ac:dyDescent="0.15">
      <c r="A125" s="21" t="s">
        <v>492</v>
      </c>
      <c r="B125" s="23" t="s">
        <v>442</v>
      </c>
      <c r="C125" s="24" t="s">
        <v>247</v>
      </c>
      <c r="D125" s="23">
        <v>510105</v>
      </c>
      <c r="E125" s="23" t="s">
        <v>248</v>
      </c>
      <c r="F125" s="25">
        <v>2308</v>
      </c>
      <c r="G125" s="26">
        <f t="shared" si="5"/>
        <v>27696</v>
      </c>
      <c r="H125" s="26">
        <f t="shared" si="6"/>
        <v>192.33333333333334</v>
      </c>
      <c r="I125" s="26">
        <f t="shared" si="7"/>
        <v>38.333333333333336</v>
      </c>
      <c r="J125" s="27">
        <v>0</v>
      </c>
      <c r="K125" s="27">
        <v>0</v>
      </c>
      <c r="L125" s="26">
        <f t="shared" si="8"/>
        <v>2538.666666666667</v>
      </c>
      <c r="M125" s="28">
        <f t="shared" si="9"/>
        <v>32773.333333333328</v>
      </c>
      <c r="N125" s="29" t="s">
        <v>162</v>
      </c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24.75" customHeight="1" x14ac:dyDescent="0.15">
      <c r="A126" s="32" t="s">
        <v>493</v>
      </c>
      <c r="B126" s="24" t="s">
        <v>415</v>
      </c>
      <c r="C126" s="24" t="s">
        <v>249</v>
      </c>
      <c r="D126" s="24">
        <v>510106</v>
      </c>
      <c r="E126" s="24" t="s">
        <v>250</v>
      </c>
      <c r="F126" s="34">
        <v>578</v>
      </c>
      <c r="G126" s="26">
        <f t="shared" si="5"/>
        <v>6936</v>
      </c>
      <c r="H126" s="26">
        <f t="shared" si="6"/>
        <v>48.166666666666664</v>
      </c>
      <c r="I126" s="26">
        <f t="shared" si="7"/>
        <v>38.333333333333336</v>
      </c>
      <c r="J126" s="27">
        <v>0</v>
      </c>
      <c r="K126" s="27">
        <v>0</v>
      </c>
      <c r="L126" s="26">
        <f t="shared" si="8"/>
        <v>664.5</v>
      </c>
      <c r="M126" s="28">
        <f t="shared" si="9"/>
        <v>8265</v>
      </c>
      <c r="N126" s="29" t="s">
        <v>163</v>
      </c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24.75" customHeight="1" x14ac:dyDescent="0.15">
      <c r="A127" s="32" t="s">
        <v>494</v>
      </c>
      <c r="B127" s="24" t="s">
        <v>415</v>
      </c>
      <c r="C127" s="24" t="s">
        <v>249</v>
      </c>
      <c r="D127" s="24">
        <v>510106</v>
      </c>
      <c r="E127" s="24" t="s">
        <v>250</v>
      </c>
      <c r="F127" s="34">
        <v>578</v>
      </c>
      <c r="G127" s="26">
        <f t="shared" si="5"/>
        <v>6936</v>
      </c>
      <c r="H127" s="26">
        <f t="shared" si="6"/>
        <v>48.166666666666664</v>
      </c>
      <c r="I127" s="26">
        <f t="shared" si="7"/>
        <v>38.333333333333336</v>
      </c>
      <c r="J127" s="27">
        <v>0</v>
      </c>
      <c r="K127" s="27">
        <v>0</v>
      </c>
      <c r="L127" s="26">
        <f t="shared" si="8"/>
        <v>664.5</v>
      </c>
      <c r="M127" s="28">
        <f t="shared" si="9"/>
        <v>8265</v>
      </c>
      <c r="N127" s="29" t="s">
        <v>164</v>
      </c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24.75" customHeight="1" x14ac:dyDescent="0.15">
      <c r="A128" s="32" t="s">
        <v>495</v>
      </c>
      <c r="B128" s="23" t="s">
        <v>443</v>
      </c>
      <c r="C128" s="24" t="s">
        <v>247</v>
      </c>
      <c r="D128" s="24">
        <v>510105</v>
      </c>
      <c r="E128" s="24" t="s">
        <v>258</v>
      </c>
      <c r="F128" s="34">
        <v>1760</v>
      </c>
      <c r="G128" s="26">
        <f t="shared" si="5"/>
        <v>21120</v>
      </c>
      <c r="H128" s="26">
        <f t="shared" si="6"/>
        <v>146.66666666666666</v>
      </c>
      <c r="I128" s="26">
        <f t="shared" si="7"/>
        <v>38.333333333333336</v>
      </c>
      <c r="J128" s="27">
        <v>0</v>
      </c>
      <c r="K128" s="27">
        <v>0</v>
      </c>
      <c r="L128" s="26">
        <f t="shared" si="8"/>
        <v>1945</v>
      </c>
      <c r="M128" s="28">
        <f t="shared" si="9"/>
        <v>25010</v>
      </c>
      <c r="N128" s="29" t="s">
        <v>165</v>
      </c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24.75" customHeight="1" x14ac:dyDescent="0.15">
      <c r="A129" s="32" t="s">
        <v>354</v>
      </c>
      <c r="B129" s="24" t="s">
        <v>415</v>
      </c>
      <c r="C129" s="24" t="s">
        <v>249</v>
      </c>
      <c r="D129" s="24">
        <v>510106</v>
      </c>
      <c r="E129" s="24" t="s">
        <v>250</v>
      </c>
      <c r="F129" s="34">
        <v>578</v>
      </c>
      <c r="G129" s="26">
        <f t="shared" si="5"/>
        <v>6936</v>
      </c>
      <c r="H129" s="26">
        <f t="shared" si="6"/>
        <v>48.166666666666664</v>
      </c>
      <c r="I129" s="26">
        <f t="shared" si="7"/>
        <v>38.333333333333336</v>
      </c>
      <c r="J129" s="27">
        <f>VLOOKUP(A129,[1]CT!$B$2:$H$32,7,0)</f>
        <v>24.1</v>
      </c>
      <c r="K129" s="27">
        <v>0</v>
      </c>
      <c r="L129" s="26">
        <f t="shared" si="8"/>
        <v>688.6</v>
      </c>
      <c r="M129" s="28">
        <f t="shared" si="9"/>
        <v>8313.2000000000007</v>
      </c>
      <c r="N129" s="29" t="s">
        <v>166</v>
      </c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24.75" customHeight="1" x14ac:dyDescent="0.15">
      <c r="A130" s="32" t="s">
        <v>355</v>
      </c>
      <c r="B130" s="24" t="s">
        <v>415</v>
      </c>
      <c r="C130" s="24" t="s">
        <v>249</v>
      </c>
      <c r="D130" s="24">
        <v>510106</v>
      </c>
      <c r="E130" s="24" t="s">
        <v>250</v>
      </c>
      <c r="F130" s="34">
        <v>578</v>
      </c>
      <c r="G130" s="26">
        <f t="shared" si="5"/>
        <v>6936</v>
      </c>
      <c r="H130" s="26">
        <f t="shared" si="6"/>
        <v>48.166666666666664</v>
      </c>
      <c r="I130" s="26">
        <f t="shared" si="7"/>
        <v>38.333333333333336</v>
      </c>
      <c r="J130" s="27">
        <f>VLOOKUP(A130,[1]CT!$B$2:$H$32,7,0)</f>
        <v>10.85</v>
      </c>
      <c r="K130" s="27">
        <v>0</v>
      </c>
      <c r="L130" s="26">
        <f t="shared" si="8"/>
        <v>675.35</v>
      </c>
      <c r="M130" s="28">
        <f t="shared" si="9"/>
        <v>8286.7000000000007</v>
      </c>
      <c r="N130" s="29" t="s">
        <v>167</v>
      </c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24.75" customHeight="1" x14ac:dyDescent="0.15">
      <c r="A131" s="32" t="s">
        <v>356</v>
      </c>
      <c r="B131" s="24" t="s">
        <v>415</v>
      </c>
      <c r="C131" s="24" t="s">
        <v>249</v>
      </c>
      <c r="D131" s="24">
        <v>510106</v>
      </c>
      <c r="E131" s="24" t="s">
        <v>250</v>
      </c>
      <c r="F131" s="34">
        <v>578</v>
      </c>
      <c r="G131" s="26">
        <f t="shared" si="5"/>
        <v>6936</v>
      </c>
      <c r="H131" s="26">
        <f t="shared" si="6"/>
        <v>48.166666666666664</v>
      </c>
      <c r="I131" s="26">
        <f t="shared" si="7"/>
        <v>38.333333333333336</v>
      </c>
      <c r="J131" s="27">
        <v>0</v>
      </c>
      <c r="K131" s="27">
        <v>0</v>
      </c>
      <c r="L131" s="26">
        <f t="shared" si="8"/>
        <v>664.5</v>
      </c>
      <c r="M131" s="28">
        <f t="shared" si="9"/>
        <v>8265</v>
      </c>
      <c r="N131" s="29" t="s">
        <v>168</v>
      </c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24.75" customHeight="1" x14ac:dyDescent="0.15">
      <c r="A132" s="33" t="s">
        <v>496</v>
      </c>
      <c r="B132" s="23" t="s">
        <v>444</v>
      </c>
      <c r="C132" s="23" t="s">
        <v>247</v>
      </c>
      <c r="D132" s="23">
        <v>510510</v>
      </c>
      <c r="E132" s="23" t="s">
        <v>259</v>
      </c>
      <c r="F132" s="25">
        <v>733</v>
      </c>
      <c r="G132" s="26">
        <f t="shared" si="5"/>
        <v>8796</v>
      </c>
      <c r="H132" s="26">
        <f t="shared" si="6"/>
        <v>61.083333333333336</v>
      </c>
      <c r="I132" s="26">
        <f t="shared" si="7"/>
        <v>38.333333333333336</v>
      </c>
      <c r="J132" s="27">
        <f>VLOOKUP(A132,[1]CT!$B$2:$H$32,7,0)</f>
        <v>62.33</v>
      </c>
      <c r="K132" s="27">
        <v>0</v>
      </c>
      <c r="L132" s="26">
        <f t="shared" si="8"/>
        <v>894.74666666666678</v>
      </c>
      <c r="M132" s="28">
        <f t="shared" si="9"/>
        <v>10585.493333333334</v>
      </c>
      <c r="N132" s="29" t="s">
        <v>169</v>
      </c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24.75" customHeight="1" x14ac:dyDescent="0.15">
      <c r="A133" s="32" t="s">
        <v>357</v>
      </c>
      <c r="B133" s="24" t="s">
        <v>415</v>
      </c>
      <c r="C133" s="24" t="s">
        <v>249</v>
      </c>
      <c r="D133" s="24">
        <v>510106</v>
      </c>
      <c r="E133" s="24" t="s">
        <v>250</v>
      </c>
      <c r="F133" s="34">
        <v>578</v>
      </c>
      <c r="G133" s="26">
        <f t="shared" si="5"/>
        <v>6936</v>
      </c>
      <c r="H133" s="26">
        <f t="shared" si="6"/>
        <v>48.166666666666664</v>
      </c>
      <c r="I133" s="26">
        <f t="shared" si="7"/>
        <v>38.333333333333336</v>
      </c>
      <c r="J133" s="27">
        <v>0</v>
      </c>
      <c r="K133" s="27">
        <v>0</v>
      </c>
      <c r="L133" s="26">
        <f t="shared" si="8"/>
        <v>664.5</v>
      </c>
      <c r="M133" s="28">
        <f t="shared" si="9"/>
        <v>8265</v>
      </c>
      <c r="N133" s="29" t="s">
        <v>170</v>
      </c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24.75" customHeight="1" x14ac:dyDescent="0.15">
      <c r="A134" s="32" t="s">
        <v>358</v>
      </c>
      <c r="B134" s="24" t="s">
        <v>422</v>
      </c>
      <c r="C134" s="24" t="s">
        <v>249</v>
      </c>
      <c r="D134" s="24">
        <v>510106</v>
      </c>
      <c r="E134" s="24" t="s">
        <v>255</v>
      </c>
      <c r="F134" s="34">
        <v>773</v>
      </c>
      <c r="G134" s="26">
        <f t="shared" ref="G134:G197" si="10">F134*12</f>
        <v>9276</v>
      </c>
      <c r="H134" s="26">
        <f t="shared" ref="H134:H197" si="11">F134/12</f>
        <v>64.416666666666671</v>
      </c>
      <c r="I134" s="26">
        <f t="shared" ref="I134:I197" si="12">460/12</f>
        <v>38.333333333333336</v>
      </c>
      <c r="J134" s="27">
        <f>VLOOKUP(A134,[1]CT!$B$2:$H$32,7,0)</f>
        <v>41.86</v>
      </c>
      <c r="K134" s="27">
        <v>0</v>
      </c>
      <c r="L134" s="26">
        <f t="shared" ref="L134:L197" si="13">F134+H134+I134+J134+K134</f>
        <v>917.61</v>
      </c>
      <c r="M134" s="28">
        <f t="shared" ref="M134:M197" si="14">SUM(F134:L134)</f>
        <v>11111.220000000001</v>
      </c>
      <c r="N134" s="29" t="s">
        <v>171</v>
      </c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24.75" customHeight="1" x14ac:dyDescent="0.15">
      <c r="A135" s="32" t="s">
        <v>359</v>
      </c>
      <c r="B135" s="24" t="s">
        <v>422</v>
      </c>
      <c r="C135" s="24" t="s">
        <v>249</v>
      </c>
      <c r="D135" s="24">
        <v>510106</v>
      </c>
      <c r="E135" s="24" t="s">
        <v>255</v>
      </c>
      <c r="F135" s="34">
        <v>773</v>
      </c>
      <c r="G135" s="26">
        <f t="shared" si="10"/>
        <v>9276</v>
      </c>
      <c r="H135" s="26">
        <f t="shared" si="11"/>
        <v>64.416666666666671</v>
      </c>
      <c r="I135" s="26">
        <f t="shared" si="12"/>
        <v>38.333333333333336</v>
      </c>
      <c r="J135" s="27">
        <f>VLOOKUP(A135,[1]CT!$B$2:$H$32,7,0)</f>
        <v>351.69</v>
      </c>
      <c r="K135" s="27">
        <v>0</v>
      </c>
      <c r="L135" s="26">
        <f t="shared" si="13"/>
        <v>1227.44</v>
      </c>
      <c r="M135" s="28">
        <f t="shared" si="14"/>
        <v>11730.880000000001</v>
      </c>
      <c r="N135" s="29" t="s">
        <v>172</v>
      </c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24.75" customHeight="1" x14ac:dyDescent="0.15">
      <c r="A136" s="32" t="s">
        <v>360</v>
      </c>
      <c r="B136" s="24" t="s">
        <v>415</v>
      </c>
      <c r="C136" s="24" t="s">
        <v>249</v>
      </c>
      <c r="D136" s="24">
        <v>510106</v>
      </c>
      <c r="E136" s="24" t="s">
        <v>250</v>
      </c>
      <c r="F136" s="34">
        <v>578</v>
      </c>
      <c r="G136" s="26">
        <f t="shared" si="10"/>
        <v>6936</v>
      </c>
      <c r="H136" s="26">
        <f t="shared" si="11"/>
        <v>48.166666666666664</v>
      </c>
      <c r="I136" s="26">
        <f t="shared" si="12"/>
        <v>38.333333333333336</v>
      </c>
      <c r="J136" s="27">
        <v>0</v>
      </c>
      <c r="K136" s="27">
        <v>0</v>
      </c>
      <c r="L136" s="26">
        <f t="shared" si="13"/>
        <v>664.5</v>
      </c>
      <c r="M136" s="28">
        <f t="shared" si="14"/>
        <v>8265</v>
      </c>
      <c r="N136" s="29" t="s">
        <v>173</v>
      </c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24.75" customHeight="1" x14ac:dyDescent="0.15">
      <c r="A137" s="32" t="s">
        <v>361</v>
      </c>
      <c r="B137" s="24" t="s">
        <v>445</v>
      </c>
      <c r="C137" s="24" t="s">
        <v>249</v>
      </c>
      <c r="D137" s="24">
        <v>510106</v>
      </c>
      <c r="E137" s="24"/>
      <c r="F137" s="34">
        <v>596</v>
      </c>
      <c r="G137" s="26">
        <f t="shared" si="10"/>
        <v>7152</v>
      </c>
      <c r="H137" s="26">
        <f t="shared" si="11"/>
        <v>49.666666666666664</v>
      </c>
      <c r="I137" s="26">
        <f t="shared" si="12"/>
        <v>38.333333333333336</v>
      </c>
      <c r="J137" s="27">
        <f>VLOOKUP(A137,[1]CT!$B$2:$H$32,7,0)</f>
        <v>426.56</v>
      </c>
      <c r="K137" s="27">
        <v>0</v>
      </c>
      <c r="L137" s="26">
        <f t="shared" si="13"/>
        <v>1110.56</v>
      </c>
      <c r="M137" s="28">
        <f t="shared" si="14"/>
        <v>9373.119999999999</v>
      </c>
      <c r="N137" s="29" t="s">
        <v>174</v>
      </c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24.75" customHeight="1" x14ac:dyDescent="0.15">
      <c r="A138" s="32" t="s">
        <v>362</v>
      </c>
      <c r="B138" s="24" t="s">
        <v>446</v>
      </c>
      <c r="C138" s="24" t="s">
        <v>247</v>
      </c>
      <c r="D138" s="24">
        <v>510510</v>
      </c>
      <c r="E138" s="24" t="s">
        <v>252</v>
      </c>
      <c r="F138" s="34">
        <v>1212</v>
      </c>
      <c r="G138" s="26">
        <f t="shared" si="10"/>
        <v>14544</v>
      </c>
      <c r="H138" s="26">
        <f t="shared" si="11"/>
        <v>101</v>
      </c>
      <c r="I138" s="26">
        <f t="shared" si="12"/>
        <v>38.333333333333336</v>
      </c>
      <c r="J138" s="27">
        <v>0</v>
      </c>
      <c r="K138" s="27">
        <v>0</v>
      </c>
      <c r="L138" s="26">
        <f t="shared" si="13"/>
        <v>1351.3333333333333</v>
      </c>
      <c r="M138" s="28">
        <f t="shared" si="14"/>
        <v>17246.666666666668</v>
      </c>
      <c r="N138" s="29" t="s">
        <v>175</v>
      </c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24.75" customHeight="1" x14ac:dyDescent="0.15">
      <c r="A139" s="32" t="s">
        <v>497</v>
      </c>
      <c r="B139" s="24" t="s">
        <v>415</v>
      </c>
      <c r="C139" s="24" t="s">
        <v>249</v>
      </c>
      <c r="D139" s="24">
        <v>510106</v>
      </c>
      <c r="E139" s="24" t="s">
        <v>250</v>
      </c>
      <c r="F139" s="34">
        <v>578</v>
      </c>
      <c r="G139" s="26">
        <f t="shared" si="10"/>
        <v>6936</v>
      </c>
      <c r="H139" s="26">
        <f t="shared" si="11"/>
        <v>48.166666666666664</v>
      </c>
      <c r="I139" s="26">
        <f t="shared" si="12"/>
        <v>38.333333333333336</v>
      </c>
      <c r="J139" s="27">
        <v>0</v>
      </c>
      <c r="K139" s="27">
        <v>0</v>
      </c>
      <c r="L139" s="26">
        <f t="shared" si="13"/>
        <v>664.5</v>
      </c>
      <c r="M139" s="28">
        <f t="shared" si="14"/>
        <v>8265</v>
      </c>
      <c r="N139" s="29" t="s">
        <v>176</v>
      </c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24.75" customHeight="1" x14ac:dyDescent="0.15">
      <c r="A140" s="21" t="s">
        <v>363</v>
      </c>
      <c r="B140" s="23" t="s">
        <v>447</v>
      </c>
      <c r="C140" s="24" t="s">
        <v>247</v>
      </c>
      <c r="D140" s="24">
        <v>510105</v>
      </c>
      <c r="E140" s="23" t="s">
        <v>252</v>
      </c>
      <c r="F140" s="25">
        <v>1212</v>
      </c>
      <c r="G140" s="26">
        <f t="shared" si="10"/>
        <v>14544</v>
      </c>
      <c r="H140" s="26">
        <f t="shared" si="11"/>
        <v>101</v>
      </c>
      <c r="I140" s="26">
        <f t="shared" si="12"/>
        <v>38.333333333333336</v>
      </c>
      <c r="J140" s="27">
        <v>0</v>
      </c>
      <c r="K140" s="27">
        <v>0</v>
      </c>
      <c r="L140" s="26">
        <f t="shared" si="13"/>
        <v>1351.3333333333333</v>
      </c>
      <c r="M140" s="28">
        <f t="shared" si="14"/>
        <v>17246.666666666668</v>
      </c>
      <c r="N140" s="29" t="s">
        <v>177</v>
      </c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24.75" customHeight="1" x14ac:dyDescent="0.15">
      <c r="A141" s="32" t="s">
        <v>364</v>
      </c>
      <c r="B141" s="24" t="s">
        <v>448</v>
      </c>
      <c r="C141" s="24" t="s">
        <v>247</v>
      </c>
      <c r="D141" s="24">
        <v>510510</v>
      </c>
      <c r="E141" s="24" t="s">
        <v>252</v>
      </c>
      <c r="F141" s="34">
        <v>1212</v>
      </c>
      <c r="G141" s="26">
        <f t="shared" si="10"/>
        <v>14544</v>
      </c>
      <c r="H141" s="26">
        <f t="shared" si="11"/>
        <v>101</v>
      </c>
      <c r="I141" s="26">
        <f t="shared" si="12"/>
        <v>38.333333333333336</v>
      </c>
      <c r="J141" s="27">
        <f>VLOOKUP(A141,[1]CT!$B$2:$H$32,7,0)</f>
        <v>65.400000000000006</v>
      </c>
      <c r="K141" s="27">
        <v>0</v>
      </c>
      <c r="L141" s="26">
        <f t="shared" si="13"/>
        <v>1416.7333333333333</v>
      </c>
      <c r="M141" s="28">
        <f t="shared" si="14"/>
        <v>17377.466666666667</v>
      </c>
      <c r="N141" s="29" t="s">
        <v>178</v>
      </c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24.75" customHeight="1" x14ac:dyDescent="0.15">
      <c r="A142" s="32" t="s">
        <v>365</v>
      </c>
      <c r="B142" s="24" t="s">
        <v>415</v>
      </c>
      <c r="C142" s="24" t="s">
        <v>249</v>
      </c>
      <c r="D142" s="24">
        <v>510106</v>
      </c>
      <c r="E142" s="24" t="s">
        <v>250</v>
      </c>
      <c r="F142" s="34">
        <v>578</v>
      </c>
      <c r="G142" s="26">
        <f t="shared" si="10"/>
        <v>6936</v>
      </c>
      <c r="H142" s="26">
        <f t="shared" si="11"/>
        <v>48.166666666666664</v>
      </c>
      <c r="I142" s="26">
        <f t="shared" si="12"/>
        <v>38.333333333333336</v>
      </c>
      <c r="J142" s="27">
        <v>0</v>
      </c>
      <c r="K142" s="27">
        <v>0</v>
      </c>
      <c r="L142" s="26">
        <f t="shared" si="13"/>
        <v>664.5</v>
      </c>
      <c r="M142" s="28">
        <f t="shared" si="14"/>
        <v>8265</v>
      </c>
      <c r="N142" s="29" t="s">
        <v>179</v>
      </c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24.75" customHeight="1" x14ac:dyDescent="0.15">
      <c r="A143" s="31" t="s">
        <v>498</v>
      </c>
      <c r="B143" s="23" t="s">
        <v>449</v>
      </c>
      <c r="C143" s="23" t="s">
        <v>247</v>
      </c>
      <c r="D143" s="23">
        <v>510510</v>
      </c>
      <c r="E143" s="23" t="s">
        <v>252</v>
      </c>
      <c r="F143" s="44">
        <v>1212</v>
      </c>
      <c r="G143" s="26">
        <f t="shared" si="10"/>
        <v>14544</v>
      </c>
      <c r="H143" s="26">
        <f t="shared" si="11"/>
        <v>101</v>
      </c>
      <c r="I143" s="26">
        <f t="shared" si="12"/>
        <v>38.333333333333336</v>
      </c>
      <c r="J143" s="27">
        <v>0</v>
      </c>
      <c r="K143" s="27">
        <v>0</v>
      </c>
      <c r="L143" s="26">
        <f t="shared" si="13"/>
        <v>1351.3333333333333</v>
      </c>
      <c r="M143" s="28">
        <f t="shared" si="14"/>
        <v>17246.666666666668</v>
      </c>
      <c r="N143" s="29" t="s">
        <v>180</v>
      </c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24.75" customHeight="1" x14ac:dyDescent="0.15">
      <c r="A144" s="21" t="s">
        <v>366</v>
      </c>
      <c r="B144" s="22" t="s">
        <v>427</v>
      </c>
      <c r="C144" s="21" t="s">
        <v>247</v>
      </c>
      <c r="D144" s="22">
        <v>510510</v>
      </c>
      <c r="E144" s="22" t="s">
        <v>256</v>
      </c>
      <c r="F144" s="22">
        <v>553</v>
      </c>
      <c r="G144" s="26">
        <f t="shared" si="10"/>
        <v>6636</v>
      </c>
      <c r="H144" s="26">
        <f t="shared" si="11"/>
        <v>46.083333333333336</v>
      </c>
      <c r="I144" s="26">
        <f t="shared" si="12"/>
        <v>38.333333333333336</v>
      </c>
      <c r="J144" s="27">
        <v>0</v>
      </c>
      <c r="K144" s="27">
        <v>0</v>
      </c>
      <c r="L144" s="26">
        <f t="shared" si="13"/>
        <v>637.41666666666674</v>
      </c>
      <c r="M144" s="28">
        <f t="shared" si="14"/>
        <v>7910.833333333333</v>
      </c>
      <c r="N144" s="29" t="s">
        <v>181</v>
      </c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24.75" customHeight="1" x14ac:dyDescent="0.15">
      <c r="A145" s="32" t="s">
        <v>367</v>
      </c>
      <c r="B145" s="24" t="s">
        <v>415</v>
      </c>
      <c r="C145" s="24" t="s">
        <v>249</v>
      </c>
      <c r="D145" s="24">
        <v>510106</v>
      </c>
      <c r="E145" s="24" t="s">
        <v>250</v>
      </c>
      <c r="F145" s="43">
        <v>578</v>
      </c>
      <c r="G145" s="26">
        <f t="shared" si="10"/>
        <v>6936</v>
      </c>
      <c r="H145" s="26">
        <f t="shared" si="11"/>
        <v>48.166666666666664</v>
      </c>
      <c r="I145" s="26">
        <f t="shared" si="12"/>
        <v>38.333333333333336</v>
      </c>
      <c r="J145" s="27">
        <v>0</v>
      </c>
      <c r="K145" s="27">
        <v>0</v>
      </c>
      <c r="L145" s="26">
        <f t="shared" si="13"/>
        <v>664.5</v>
      </c>
      <c r="M145" s="28">
        <f t="shared" si="14"/>
        <v>8265</v>
      </c>
      <c r="N145" s="29" t="s">
        <v>182</v>
      </c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24.75" customHeight="1" x14ac:dyDescent="0.15">
      <c r="A146" s="32" t="s">
        <v>368</v>
      </c>
      <c r="B146" s="24" t="s">
        <v>425</v>
      </c>
      <c r="C146" s="24" t="s">
        <v>249</v>
      </c>
      <c r="D146" s="24">
        <v>510106</v>
      </c>
      <c r="E146" s="24" t="s">
        <v>255</v>
      </c>
      <c r="F146" s="43">
        <v>773</v>
      </c>
      <c r="G146" s="26">
        <f t="shared" si="10"/>
        <v>9276</v>
      </c>
      <c r="H146" s="26">
        <f t="shared" si="11"/>
        <v>64.416666666666671</v>
      </c>
      <c r="I146" s="26">
        <f t="shared" si="12"/>
        <v>38.333333333333336</v>
      </c>
      <c r="J146" s="27">
        <f>VLOOKUP(A146,[1]CT!$B$2:$H$32,7,0)</f>
        <v>154</v>
      </c>
      <c r="K146" s="27">
        <v>0</v>
      </c>
      <c r="L146" s="26">
        <f t="shared" si="13"/>
        <v>1029.75</v>
      </c>
      <c r="M146" s="28">
        <f t="shared" si="14"/>
        <v>11335.5</v>
      </c>
      <c r="N146" s="29" t="s">
        <v>183</v>
      </c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24.75" customHeight="1" x14ac:dyDescent="0.15">
      <c r="A147" s="32" t="s">
        <v>499</v>
      </c>
      <c r="B147" s="24" t="s">
        <v>516</v>
      </c>
      <c r="C147" s="24" t="s">
        <v>247</v>
      </c>
      <c r="D147" s="24">
        <v>510510</v>
      </c>
      <c r="E147" s="24" t="s">
        <v>252</v>
      </c>
      <c r="F147" s="43">
        <v>1212</v>
      </c>
      <c r="G147" s="26">
        <f t="shared" si="10"/>
        <v>14544</v>
      </c>
      <c r="H147" s="26">
        <f t="shared" si="11"/>
        <v>101</v>
      </c>
      <c r="I147" s="26">
        <f t="shared" si="12"/>
        <v>38.333333333333336</v>
      </c>
      <c r="J147" s="27">
        <v>0</v>
      </c>
      <c r="K147" s="27">
        <v>0</v>
      </c>
      <c r="L147" s="26">
        <f t="shared" si="13"/>
        <v>1351.3333333333333</v>
      </c>
      <c r="M147" s="28">
        <f t="shared" si="14"/>
        <v>17246.666666666668</v>
      </c>
      <c r="N147" s="29" t="s">
        <v>184</v>
      </c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24.75" customHeight="1" x14ac:dyDescent="0.15">
      <c r="A148" s="21" t="s">
        <v>369</v>
      </c>
      <c r="B148" s="23" t="s">
        <v>418</v>
      </c>
      <c r="C148" s="24" t="s">
        <v>247</v>
      </c>
      <c r="D148" s="23">
        <v>510105</v>
      </c>
      <c r="E148" s="23" t="s">
        <v>253</v>
      </c>
      <c r="F148" s="25">
        <v>986</v>
      </c>
      <c r="G148" s="26">
        <f t="shared" si="10"/>
        <v>11832</v>
      </c>
      <c r="H148" s="26">
        <f t="shared" si="11"/>
        <v>82.166666666666671</v>
      </c>
      <c r="I148" s="26">
        <f t="shared" si="12"/>
        <v>38.333333333333336</v>
      </c>
      <c r="J148" s="27">
        <v>0</v>
      </c>
      <c r="K148" s="27">
        <v>0</v>
      </c>
      <c r="L148" s="26">
        <f t="shared" si="13"/>
        <v>1106.5</v>
      </c>
      <c r="M148" s="28">
        <f t="shared" si="14"/>
        <v>14045</v>
      </c>
      <c r="N148" s="29" t="s">
        <v>185</v>
      </c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24.75" customHeight="1" x14ac:dyDescent="0.15">
      <c r="A149" s="42">
        <v>1002786596</v>
      </c>
      <c r="B149" s="24" t="s">
        <v>452</v>
      </c>
      <c r="C149" s="24" t="s">
        <v>247</v>
      </c>
      <c r="D149" s="24">
        <v>510105</v>
      </c>
      <c r="E149" s="24" t="s">
        <v>252</v>
      </c>
      <c r="F149" s="34">
        <v>1212</v>
      </c>
      <c r="G149" s="26">
        <f t="shared" si="10"/>
        <v>14544</v>
      </c>
      <c r="H149" s="26">
        <f t="shared" si="11"/>
        <v>101</v>
      </c>
      <c r="I149" s="26">
        <f t="shared" si="12"/>
        <v>38.333333333333336</v>
      </c>
      <c r="J149" s="27">
        <v>0</v>
      </c>
      <c r="K149" s="27">
        <v>0</v>
      </c>
      <c r="L149" s="26">
        <f t="shared" si="13"/>
        <v>1351.3333333333333</v>
      </c>
      <c r="M149" s="28">
        <f t="shared" si="14"/>
        <v>17246.666666666668</v>
      </c>
      <c r="N149" s="29" t="s">
        <v>186</v>
      </c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24.75" customHeight="1" x14ac:dyDescent="0.15">
      <c r="A150" s="21" t="s">
        <v>370</v>
      </c>
      <c r="B150" s="22" t="s">
        <v>427</v>
      </c>
      <c r="C150" s="21" t="s">
        <v>247</v>
      </c>
      <c r="D150" s="22">
        <v>510510</v>
      </c>
      <c r="E150" s="22" t="s">
        <v>256</v>
      </c>
      <c r="F150" s="48">
        <v>553</v>
      </c>
      <c r="G150" s="26">
        <f t="shared" si="10"/>
        <v>6636</v>
      </c>
      <c r="H150" s="26">
        <f t="shared" si="11"/>
        <v>46.083333333333336</v>
      </c>
      <c r="I150" s="26">
        <f t="shared" si="12"/>
        <v>38.333333333333336</v>
      </c>
      <c r="J150" s="27">
        <v>0</v>
      </c>
      <c r="K150" s="27">
        <v>0</v>
      </c>
      <c r="L150" s="26">
        <f t="shared" si="13"/>
        <v>637.41666666666674</v>
      </c>
      <c r="M150" s="28">
        <f t="shared" si="14"/>
        <v>7910.833333333333</v>
      </c>
      <c r="N150" s="29" t="s">
        <v>187</v>
      </c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24.75" customHeight="1" x14ac:dyDescent="0.15">
      <c r="A151" s="21" t="s">
        <v>371</v>
      </c>
      <c r="B151" s="23" t="s">
        <v>424</v>
      </c>
      <c r="C151" s="23" t="s">
        <v>247</v>
      </c>
      <c r="D151" s="23">
        <v>510105</v>
      </c>
      <c r="E151" s="23" t="s">
        <v>252</v>
      </c>
      <c r="F151" s="25">
        <v>1212</v>
      </c>
      <c r="G151" s="26">
        <f t="shared" si="10"/>
        <v>14544</v>
      </c>
      <c r="H151" s="26">
        <f t="shared" si="11"/>
        <v>101</v>
      </c>
      <c r="I151" s="26">
        <f t="shared" si="12"/>
        <v>38.333333333333336</v>
      </c>
      <c r="J151" s="27">
        <v>0</v>
      </c>
      <c r="K151" s="27">
        <v>0</v>
      </c>
      <c r="L151" s="26">
        <f t="shared" si="13"/>
        <v>1351.3333333333333</v>
      </c>
      <c r="M151" s="28">
        <f t="shared" si="14"/>
        <v>17246.666666666668</v>
      </c>
      <c r="N151" s="29" t="s">
        <v>188</v>
      </c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24.75" customHeight="1" x14ac:dyDescent="0.15">
      <c r="A152" s="21" t="s">
        <v>372</v>
      </c>
      <c r="B152" s="23" t="s">
        <v>424</v>
      </c>
      <c r="C152" s="23" t="s">
        <v>247</v>
      </c>
      <c r="D152" s="23">
        <v>510105</v>
      </c>
      <c r="E152" s="23" t="s">
        <v>252</v>
      </c>
      <c r="F152" s="25">
        <v>1212</v>
      </c>
      <c r="G152" s="26">
        <f t="shared" si="10"/>
        <v>14544</v>
      </c>
      <c r="H152" s="26">
        <f t="shared" si="11"/>
        <v>101</v>
      </c>
      <c r="I152" s="26">
        <f t="shared" si="12"/>
        <v>38.333333333333336</v>
      </c>
      <c r="J152" s="27">
        <v>0</v>
      </c>
      <c r="K152" s="27">
        <v>0</v>
      </c>
      <c r="L152" s="26">
        <f t="shared" si="13"/>
        <v>1351.3333333333333</v>
      </c>
      <c r="M152" s="28">
        <f t="shared" si="14"/>
        <v>17246.666666666668</v>
      </c>
      <c r="N152" s="29" t="s">
        <v>189</v>
      </c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24.75" customHeight="1" x14ac:dyDescent="0.15">
      <c r="A153" s="32" t="s">
        <v>373</v>
      </c>
      <c r="B153" s="24" t="s">
        <v>415</v>
      </c>
      <c r="C153" s="24" t="s">
        <v>249</v>
      </c>
      <c r="D153" s="24">
        <v>510106</v>
      </c>
      <c r="E153" s="24" t="s">
        <v>250</v>
      </c>
      <c r="F153" s="34">
        <v>578</v>
      </c>
      <c r="G153" s="26">
        <f t="shared" si="10"/>
        <v>6936</v>
      </c>
      <c r="H153" s="26">
        <f t="shared" si="11"/>
        <v>48.166666666666664</v>
      </c>
      <c r="I153" s="26">
        <f t="shared" si="12"/>
        <v>38.333333333333336</v>
      </c>
      <c r="J153" s="27">
        <v>0</v>
      </c>
      <c r="K153" s="27">
        <v>0</v>
      </c>
      <c r="L153" s="26">
        <f t="shared" si="13"/>
        <v>664.5</v>
      </c>
      <c r="M153" s="28">
        <f t="shared" si="14"/>
        <v>8265</v>
      </c>
      <c r="N153" s="29" t="s">
        <v>190</v>
      </c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24.75" customHeight="1" x14ac:dyDescent="0.15">
      <c r="A154" s="21" t="s">
        <v>374</v>
      </c>
      <c r="B154" s="22" t="s">
        <v>427</v>
      </c>
      <c r="C154" s="21" t="s">
        <v>247</v>
      </c>
      <c r="D154" s="22">
        <v>510510</v>
      </c>
      <c r="E154" s="22" t="s">
        <v>256</v>
      </c>
      <c r="F154" s="48">
        <v>553</v>
      </c>
      <c r="G154" s="26">
        <f t="shared" si="10"/>
        <v>6636</v>
      </c>
      <c r="H154" s="26">
        <f t="shared" si="11"/>
        <v>46.083333333333336</v>
      </c>
      <c r="I154" s="26">
        <f t="shared" si="12"/>
        <v>38.333333333333336</v>
      </c>
      <c r="J154" s="27">
        <v>0</v>
      </c>
      <c r="K154" s="27">
        <v>0</v>
      </c>
      <c r="L154" s="26">
        <f t="shared" si="13"/>
        <v>637.41666666666674</v>
      </c>
      <c r="M154" s="28">
        <f t="shared" si="14"/>
        <v>7910.833333333333</v>
      </c>
      <c r="N154" s="29" t="s">
        <v>191</v>
      </c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24.75" customHeight="1" x14ac:dyDescent="0.15">
      <c r="A155" s="32" t="s">
        <v>375</v>
      </c>
      <c r="B155" s="24" t="s">
        <v>415</v>
      </c>
      <c r="C155" s="24" t="s">
        <v>249</v>
      </c>
      <c r="D155" s="24">
        <v>510106</v>
      </c>
      <c r="E155" s="24" t="s">
        <v>250</v>
      </c>
      <c r="F155" s="34">
        <v>578</v>
      </c>
      <c r="G155" s="26">
        <f t="shared" si="10"/>
        <v>6936</v>
      </c>
      <c r="H155" s="26">
        <f t="shared" si="11"/>
        <v>48.166666666666664</v>
      </c>
      <c r="I155" s="26">
        <f t="shared" si="12"/>
        <v>38.333333333333336</v>
      </c>
      <c r="J155" s="27">
        <v>0</v>
      </c>
      <c r="K155" s="27">
        <v>0</v>
      </c>
      <c r="L155" s="26">
        <f t="shared" si="13"/>
        <v>664.5</v>
      </c>
      <c r="M155" s="28">
        <f t="shared" si="14"/>
        <v>8265</v>
      </c>
      <c r="N155" s="29" t="s">
        <v>192</v>
      </c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24.75" customHeight="1" x14ac:dyDescent="0.15">
      <c r="A156" s="32" t="s">
        <v>376</v>
      </c>
      <c r="B156" s="24" t="s">
        <v>415</v>
      </c>
      <c r="C156" s="24" t="s">
        <v>249</v>
      </c>
      <c r="D156" s="24">
        <v>510106</v>
      </c>
      <c r="E156" s="24" t="s">
        <v>250</v>
      </c>
      <c r="F156" s="34">
        <v>578</v>
      </c>
      <c r="G156" s="26">
        <f t="shared" si="10"/>
        <v>6936</v>
      </c>
      <c r="H156" s="26">
        <f t="shared" si="11"/>
        <v>48.166666666666664</v>
      </c>
      <c r="I156" s="26">
        <f t="shared" si="12"/>
        <v>38.333333333333336</v>
      </c>
      <c r="J156" s="27">
        <v>0</v>
      </c>
      <c r="K156" s="27">
        <v>0</v>
      </c>
      <c r="L156" s="26">
        <f t="shared" si="13"/>
        <v>664.5</v>
      </c>
      <c r="M156" s="28">
        <f t="shared" si="14"/>
        <v>8265</v>
      </c>
      <c r="N156" s="29" t="s">
        <v>193</v>
      </c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24.75" customHeight="1" x14ac:dyDescent="0.15">
      <c r="A157" s="32" t="s">
        <v>377</v>
      </c>
      <c r="B157" s="24" t="s">
        <v>415</v>
      </c>
      <c r="C157" s="24" t="s">
        <v>249</v>
      </c>
      <c r="D157" s="24">
        <v>510106</v>
      </c>
      <c r="E157" s="24" t="s">
        <v>250</v>
      </c>
      <c r="F157" s="34">
        <v>578</v>
      </c>
      <c r="G157" s="26">
        <f t="shared" si="10"/>
        <v>6936</v>
      </c>
      <c r="H157" s="26">
        <f t="shared" si="11"/>
        <v>48.166666666666664</v>
      </c>
      <c r="I157" s="26">
        <f t="shared" si="12"/>
        <v>38.333333333333336</v>
      </c>
      <c r="J157" s="27">
        <v>0</v>
      </c>
      <c r="K157" s="27">
        <v>0</v>
      </c>
      <c r="L157" s="26">
        <f t="shared" si="13"/>
        <v>664.5</v>
      </c>
      <c r="M157" s="28">
        <f t="shared" si="14"/>
        <v>8265</v>
      </c>
      <c r="N157" s="29" t="s">
        <v>194</v>
      </c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24.75" customHeight="1" x14ac:dyDescent="0.15">
      <c r="A158" s="32" t="s">
        <v>378</v>
      </c>
      <c r="B158" s="24" t="s">
        <v>415</v>
      </c>
      <c r="C158" s="24" t="s">
        <v>249</v>
      </c>
      <c r="D158" s="24">
        <v>510106</v>
      </c>
      <c r="E158" s="24" t="s">
        <v>250</v>
      </c>
      <c r="F158" s="34">
        <v>578</v>
      </c>
      <c r="G158" s="26">
        <f t="shared" si="10"/>
        <v>6936</v>
      </c>
      <c r="H158" s="26">
        <f t="shared" si="11"/>
        <v>48.166666666666664</v>
      </c>
      <c r="I158" s="26">
        <f t="shared" si="12"/>
        <v>38.333333333333336</v>
      </c>
      <c r="J158" s="27">
        <v>0</v>
      </c>
      <c r="K158" s="27">
        <v>0</v>
      </c>
      <c r="L158" s="26">
        <f t="shared" si="13"/>
        <v>664.5</v>
      </c>
      <c r="M158" s="28">
        <f t="shared" si="14"/>
        <v>8265</v>
      </c>
      <c r="N158" s="29" t="s">
        <v>195</v>
      </c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24.75" customHeight="1" x14ac:dyDescent="0.15">
      <c r="A159" s="32" t="s">
        <v>379</v>
      </c>
      <c r="B159" s="24" t="s">
        <v>415</v>
      </c>
      <c r="C159" s="24" t="s">
        <v>249</v>
      </c>
      <c r="D159" s="24">
        <v>510106</v>
      </c>
      <c r="E159" s="24" t="s">
        <v>250</v>
      </c>
      <c r="F159" s="34">
        <v>578</v>
      </c>
      <c r="G159" s="26">
        <f t="shared" si="10"/>
        <v>6936</v>
      </c>
      <c r="H159" s="26">
        <f t="shared" si="11"/>
        <v>48.166666666666664</v>
      </c>
      <c r="I159" s="26">
        <f t="shared" si="12"/>
        <v>38.333333333333336</v>
      </c>
      <c r="J159" s="27">
        <v>0</v>
      </c>
      <c r="K159" s="27">
        <v>0</v>
      </c>
      <c r="L159" s="26">
        <f t="shared" si="13"/>
        <v>664.5</v>
      </c>
      <c r="M159" s="28">
        <f t="shared" si="14"/>
        <v>8265</v>
      </c>
      <c r="N159" s="29" t="s">
        <v>196</v>
      </c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24.75" customHeight="1" x14ac:dyDescent="0.15">
      <c r="A160" s="32" t="s">
        <v>500</v>
      </c>
      <c r="B160" s="24" t="s">
        <v>415</v>
      </c>
      <c r="C160" s="24" t="s">
        <v>249</v>
      </c>
      <c r="D160" s="24">
        <v>510106</v>
      </c>
      <c r="E160" s="24" t="s">
        <v>250</v>
      </c>
      <c r="F160" s="34">
        <v>578</v>
      </c>
      <c r="G160" s="26">
        <f t="shared" si="10"/>
        <v>6936</v>
      </c>
      <c r="H160" s="26">
        <f t="shared" si="11"/>
        <v>48.166666666666664</v>
      </c>
      <c r="I160" s="26">
        <f t="shared" si="12"/>
        <v>38.333333333333336</v>
      </c>
      <c r="J160" s="27">
        <v>0</v>
      </c>
      <c r="K160" s="27">
        <v>0</v>
      </c>
      <c r="L160" s="26">
        <f t="shared" si="13"/>
        <v>664.5</v>
      </c>
      <c r="M160" s="28">
        <f t="shared" si="14"/>
        <v>8265</v>
      </c>
      <c r="N160" s="29" t="s">
        <v>197</v>
      </c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24.75" customHeight="1" x14ac:dyDescent="0.15">
      <c r="A161" s="21" t="s">
        <v>501</v>
      </c>
      <c r="B161" s="23" t="s">
        <v>450</v>
      </c>
      <c r="C161" s="23" t="s">
        <v>247</v>
      </c>
      <c r="D161" s="23">
        <v>510105</v>
      </c>
      <c r="E161" s="23" t="s">
        <v>248</v>
      </c>
      <c r="F161" s="25">
        <v>2308</v>
      </c>
      <c r="G161" s="26">
        <f t="shared" si="10"/>
        <v>27696</v>
      </c>
      <c r="H161" s="26">
        <f t="shared" si="11"/>
        <v>192.33333333333334</v>
      </c>
      <c r="I161" s="26">
        <f t="shared" si="12"/>
        <v>38.333333333333336</v>
      </c>
      <c r="J161" s="27">
        <v>0</v>
      </c>
      <c r="K161" s="27">
        <v>0</v>
      </c>
      <c r="L161" s="26">
        <f t="shared" si="13"/>
        <v>2538.666666666667</v>
      </c>
      <c r="M161" s="28">
        <f t="shared" si="14"/>
        <v>32773.333333333328</v>
      </c>
      <c r="N161" s="29" t="s">
        <v>198</v>
      </c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24.75" customHeight="1" x14ac:dyDescent="0.15">
      <c r="A162" s="32" t="s">
        <v>380</v>
      </c>
      <c r="B162" s="24" t="s">
        <v>415</v>
      </c>
      <c r="C162" s="24" t="s">
        <v>249</v>
      </c>
      <c r="D162" s="24">
        <v>510106</v>
      </c>
      <c r="E162" s="24" t="s">
        <v>250</v>
      </c>
      <c r="F162" s="34">
        <v>578</v>
      </c>
      <c r="G162" s="26">
        <f t="shared" si="10"/>
        <v>6936</v>
      </c>
      <c r="H162" s="26">
        <f t="shared" si="11"/>
        <v>48.166666666666664</v>
      </c>
      <c r="I162" s="26">
        <f t="shared" si="12"/>
        <v>38.333333333333336</v>
      </c>
      <c r="J162" s="27">
        <f>VLOOKUP(A162,[1]CT!$B$2:$H$32,7,0)</f>
        <v>10.85</v>
      </c>
      <c r="K162" s="27">
        <v>0</v>
      </c>
      <c r="L162" s="26">
        <f t="shared" si="13"/>
        <v>675.35</v>
      </c>
      <c r="M162" s="28">
        <f t="shared" si="14"/>
        <v>8286.7000000000007</v>
      </c>
      <c r="N162" s="29" t="s">
        <v>199</v>
      </c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24.75" customHeight="1" x14ac:dyDescent="0.15">
      <c r="A163" s="49" t="s">
        <v>381</v>
      </c>
      <c r="B163" s="23" t="s">
        <v>451</v>
      </c>
      <c r="C163" s="23" t="s">
        <v>247</v>
      </c>
      <c r="D163" s="23">
        <v>510510</v>
      </c>
      <c r="E163" s="23" t="s">
        <v>252</v>
      </c>
      <c r="F163" s="25">
        <v>1212</v>
      </c>
      <c r="G163" s="26">
        <f t="shared" si="10"/>
        <v>14544</v>
      </c>
      <c r="H163" s="26">
        <f t="shared" si="11"/>
        <v>101</v>
      </c>
      <c r="I163" s="26">
        <f t="shared" si="12"/>
        <v>38.333333333333336</v>
      </c>
      <c r="J163" s="27">
        <f>VLOOKUP(A163,[1]CT!$B$2:$H$32,7,0)</f>
        <v>52.77</v>
      </c>
      <c r="K163" s="27">
        <v>0</v>
      </c>
      <c r="L163" s="26">
        <f t="shared" si="13"/>
        <v>1404.1033333333332</v>
      </c>
      <c r="M163" s="28">
        <f t="shared" si="14"/>
        <v>17352.206666666669</v>
      </c>
      <c r="N163" s="29" t="s">
        <v>200</v>
      </c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24.75" customHeight="1" x14ac:dyDescent="0.15">
      <c r="A164" s="32" t="s">
        <v>502</v>
      </c>
      <c r="B164" s="24" t="s">
        <v>452</v>
      </c>
      <c r="C164" s="24" t="s">
        <v>247</v>
      </c>
      <c r="D164" s="24">
        <v>510105</v>
      </c>
      <c r="E164" s="24" t="s">
        <v>252</v>
      </c>
      <c r="F164" s="34">
        <v>1212</v>
      </c>
      <c r="G164" s="26">
        <f t="shared" si="10"/>
        <v>14544</v>
      </c>
      <c r="H164" s="26">
        <f t="shared" si="11"/>
        <v>101</v>
      </c>
      <c r="I164" s="26">
        <f t="shared" si="12"/>
        <v>38.333333333333336</v>
      </c>
      <c r="J164" s="27">
        <v>0</v>
      </c>
      <c r="K164" s="27">
        <v>0</v>
      </c>
      <c r="L164" s="26">
        <f t="shared" si="13"/>
        <v>1351.3333333333333</v>
      </c>
      <c r="M164" s="28">
        <f t="shared" si="14"/>
        <v>17246.666666666668</v>
      </c>
      <c r="N164" s="29" t="s">
        <v>201</v>
      </c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24.75" customHeight="1" x14ac:dyDescent="0.15">
      <c r="A165" s="32" t="s">
        <v>382</v>
      </c>
      <c r="B165" s="24" t="s">
        <v>415</v>
      </c>
      <c r="C165" s="24" t="s">
        <v>249</v>
      </c>
      <c r="D165" s="24">
        <v>510106</v>
      </c>
      <c r="E165" s="24" t="s">
        <v>250</v>
      </c>
      <c r="F165" s="34">
        <v>578</v>
      </c>
      <c r="G165" s="26">
        <f t="shared" si="10"/>
        <v>6936</v>
      </c>
      <c r="H165" s="26">
        <f t="shared" si="11"/>
        <v>48.166666666666664</v>
      </c>
      <c r="I165" s="26">
        <f t="shared" si="12"/>
        <v>38.333333333333336</v>
      </c>
      <c r="J165" s="27">
        <v>0</v>
      </c>
      <c r="K165" s="27">
        <v>0</v>
      </c>
      <c r="L165" s="26">
        <f t="shared" si="13"/>
        <v>664.5</v>
      </c>
      <c r="M165" s="28">
        <f t="shared" si="14"/>
        <v>8265</v>
      </c>
      <c r="N165" s="29" t="s">
        <v>202</v>
      </c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24.75" customHeight="1" x14ac:dyDescent="0.15">
      <c r="A166" s="21" t="s">
        <v>383</v>
      </c>
      <c r="B166" s="23" t="s">
        <v>453</v>
      </c>
      <c r="C166" s="23" t="s">
        <v>247</v>
      </c>
      <c r="D166" s="23">
        <v>510510</v>
      </c>
      <c r="E166" s="23" t="s">
        <v>252</v>
      </c>
      <c r="F166" s="25">
        <v>1212</v>
      </c>
      <c r="G166" s="26">
        <f t="shared" si="10"/>
        <v>14544</v>
      </c>
      <c r="H166" s="26">
        <f t="shared" si="11"/>
        <v>101</v>
      </c>
      <c r="I166" s="26">
        <f t="shared" si="12"/>
        <v>38.333333333333336</v>
      </c>
      <c r="J166" s="27">
        <v>0</v>
      </c>
      <c r="K166" s="27">
        <v>0</v>
      </c>
      <c r="L166" s="26">
        <f t="shared" si="13"/>
        <v>1351.3333333333333</v>
      </c>
      <c r="M166" s="28">
        <f t="shared" si="14"/>
        <v>17246.666666666668</v>
      </c>
      <c r="N166" s="29" t="s">
        <v>203</v>
      </c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24.75" customHeight="1" x14ac:dyDescent="0.15">
      <c r="A167" s="21" t="s">
        <v>384</v>
      </c>
      <c r="B167" s="23" t="s">
        <v>448</v>
      </c>
      <c r="C167" s="23" t="s">
        <v>247</v>
      </c>
      <c r="D167" s="23">
        <v>510510</v>
      </c>
      <c r="E167" s="23" t="s">
        <v>252</v>
      </c>
      <c r="F167" s="25">
        <v>1212</v>
      </c>
      <c r="G167" s="26">
        <f t="shared" si="10"/>
        <v>14544</v>
      </c>
      <c r="H167" s="26">
        <f t="shared" si="11"/>
        <v>101</v>
      </c>
      <c r="I167" s="26">
        <f t="shared" si="12"/>
        <v>38.333333333333336</v>
      </c>
      <c r="J167" s="27">
        <f>VLOOKUP(A167,[1]CT!$B$2:$H$32,7,0)</f>
        <v>69.44</v>
      </c>
      <c r="K167" s="27">
        <v>0</v>
      </c>
      <c r="L167" s="26">
        <f t="shared" si="13"/>
        <v>1420.7733333333333</v>
      </c>
      <c r="M167" s="28">
        <f t="shared" si="14"/>
        <v>17385.546666666669</v>
      </c>
      <c r="N167" s="29" t="s">
        <v>204</v>
      </c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24.75" customHeight="1" x14ac:dyDescent="0.15">
      <c r="A168" s="32" t="s">
        <v>385</v>
      </c>
      <c r="B168" s="24" t="s">
        <v>415</v>
      </c>
      <c r="C168" s="24" t="s">
        <v>249</v>
      </c>
      <c r="D168" s="24">
        <v>510106</v>
      </c>
      <c r="E168" s="24" t="s">
        <v>250</v>
      </c>
      <c r="F168" s="34">
        <v>578</v>
      </c>
      <c r="G168" s="26">
        <f t="shared" si="10"/>
        <v>6936</v>
      </c>
      <c r="H168" s="26">
        <f t="shared" si="11"/>
        <v>48.166666666666664</v>
      </c>
      <c r="I168" s="26">
        <f t="shared" si="12"/>
        <v>38.333333333333336</v>
      </c>
      <c r="J168" s="27">
        <v>0</v>
      </c>
      <c r="K168" s="27">
        <v>0</v>
      </c>
      <c r="L168" s="26">
        <f t="shared" si="13"/>
        <v>664.5</v>
      </c>
      <c r="M168" s="28">
        <f t="shared" si="14"/>
        <v>8265</v>
      </c>
      <c r="N168" s="29" t="s">
        <v>205</v>
      </c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24.75" customHeight="1" x14ac:dyDescent="0.15">
      <c r="A169" s="32" t="s">
        <v>386</v>
      </c>
      <c r="B169" s="24" t="s">
        <v>415</v>
      </c>
      <c r="C169" s="24" t="s">
        <v>249</v>
      </c>
      <c r="D169" s="24">
        <v>510106</v>
      </c>
      <c r="E169" s="24" t="s">
        <v>250</v>
      </c>
      <c r="F169" s="34">
        <v>578</v>
      </c>
      <c r="G169" s="26">
        <f t="shared" si="10"/>
        <v>6936</v>
      </c>
      <c r="H169" s="26">
        <f t="shared" si="11"/>
        <v>48.166666666666664</v>
      </c>
      <c r="I169" s="26">
        <f t="shared" si="12"/>
        <v>38.333333333333336</v>
      </c>
      <c r="J169" s="27">
        <v>0</v>
      </c>
      <c r="K169" s="27">
        <v>0</v>
      </c>
      <c r="L169" s="26">
        <f t="shared" si="13"/>
        <v>664.5</v>
      </c>
      <c r="M169" s="28">
        <f t="shared" si="14"/>
        <v>8265</v>
      </c>
      <c r="N169" s="29" t="s">
        <v>206</v>
      </c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24.75" customHeight="1" x14ac:dyDescent="0.15">
      <c r="A170" s="32" t="s">
        <v>387</v>
      </c>
      <c r="B170" s="24" t="s">
        <v>415</v>
      </c>
      <c r="C170" s="24" t="s">
        <v>249</v>
      </c>
      <c r="D170" s="24">
        <v>510106</v>
      </c>
      <c r="E170" s="24" t="s">
        <v>250</v>
      </c>
      <c r="F170" s="34">
        <v>578</v>
      </c>
      <c r="G170" s="26">
        <f t="shared" si="10"/>
        <v>6936</v>
      </c>
      <c r="H170" s="26">
        <f t="shared" si="11"/>
        <v>48.166666666666664</v>
      </c>
      <c r="I170" s="26">
        <f t="shared" si="12"/>
        <v>38.333333333333336</v>
      </c>
      <c r="J170" s="27">
        <f>VLOOKUP(A170,[1]CT!$B$2:$H$32,7,0)</f>
        <v>23.91</v>
      </c>
      <c r="K170" s="27">
        <v>0</v>
      </c>
      <c r="L170" s="26">
        <f t="shared" si="13"/>
        <v>688.41</v>
      </c>
      <c r="M170" s="28">
        <f t="shared" si="14"/>
        <v>8312.82</v>
      </c>
      <c r="N170" s="29" t="s">
        <v>207</v>
      </c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24.75" customHeight="1" x14ac:dyDescent="0.15">
      <c r="A171" s="21" t="s">
        <v>503</v>
      </c>
      <c r="B171" s="23" t="s">
        <v>424</v>
      </c>
      <c r="C171" s="23" t="s">
        <v>247</v>
      </c>
      <c r="D171" s="23">
        <v>510105</v>
      </c>
      <c r="E171" s="23" t="s">
        <v>252</v>
      </c>
      <c r="F171" s="25">
        <v>1212</v>
      </c>
      <c r="G171" s="26">
        <f t="shared" si="10"/>
        <v>14544</v>
      </c>
      <c r="H171" s="26">
        <f t="shared" si="11"/>
        <v>101</v>
      </c>
      <c r="I171" s="26">
        <f t="shared" si="12"/>
        <v>38.333333333333336</v>
      </c>
      <c r="J171" s="27">
        <f>VLOOKUP(A171,[1]CT!$B$2:$H$32,7,0)</f>
        <v>80.8</v>
      </c>
      <c r="K171" s="27">
        <v>0</v>
      </c>
      <c r="L171" s="26">
        <f t="shared" si="13"/>
        <v>1432.1333333333332</v>
      </c>
      <c r="M171" s="28">
        <f t="shared" si="14"/>
        <v>17408.266666666666</v>
      </c>
      <c r="N171" s="29" t="s">
        <v>208</v>
      </c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24.75" customHeight="1" x14ac:dyDescent="0.15">
      <c r="A172" s="21" t="s">
        <v>504</v>
      </c>
      <c r="B172" s="23" t="s">
        <v>454</v>
      </c>
      <c r="C172" s="23" t="s">
        <v>247</v>
      </c>
      <c r="D172" s="23">
        <v>510105</v>
      </c>
      <c r="E172" s="24" t="s">
        <v>248</v>
      </c>
      <c r="F172" s="25">
        <v>2308</v>
      </c>
      <c r="G172" s="26">
        <f t="shared" si="10"/>
        <v>27696</v>
      </c>
      <c r="H172" s="26">
        <f t="shared" si="11"/>
        <v>192.33333333333334</v>
      </c>
      <c r="I172" s="26">
        <f t="shared" si="12"/>
        <v>38.333333333333336</v>
      </c>
      <c r="J172" s="27">
        <v>0</v>
      </c>
      <c r="K172" s="27">
        <v>0</v>
      </c>
      <c r="L172" s="26">
        <f t="shared" si="13"/>
        <v>2538.666666666667</v>
      </c>
      <c r="M172" s="28">
        <f t="shared" si="14"/>
        <v>32773.333333333328</v>
      </c>
      <c r="N172" s="29" t="s">
        <v>209</v>
      </c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24.75" customHeight="1" x14ac:dyDescent="0.15">
      <c r="A173" s="32" t="s">
        <v>388</v>
      </c>
      <c r="B173" s="24" t="s">
        <v>415</v>
      </c>
      <c r="C173" s="24" t="s">
        <v>249</v>
      </c>
      <c r="D173" s="24">
        <v>510106</v>
      </c>
      <c r="E173" s="24" t="s">
        <v>250</v>
      </c>
      <c r="F173" s="34">
        <v>578</v>
      </c>
      <c r="G173" s="26">
        <f t="shared" si="10"/>
        <v>6936</v>
      </c>
      <c r="H173" s="26">
        <f t="shared" si="11"/>
        <v>48.166666666666664</v>
      </c>
      <c r="I173" s="26">
        <f t="shared" si="12"/>
        <v>38.333333333333336</v>
      </c>
      <c r="J173" s="27">
        <v>0</v>
      </c>
      <c r="K173" s="27">
        <v>0</v>
      </c>
      <c r="L173" s="26">
        <f t="shared" si="13"/>
        <v>664.5</v>
      </c>
      <c r="M173" s="28">
        <f t="shared" si="14"/>
        <v>8265</v>
      </c>
      <c r="N173" s="29" t="s">
        <v>210</v>
      </c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24.75" customHeight="1" x14ac:dyDescent="0.15">
      <c r="A174" s="32" t="s">
        <v>389</v>
      </c>
      <c r="B174" s="24" t="s">
        <v>415</v>
      </c>
      <c r="C174" s="24" t="s">
        <v>249</v>
      </c>
      <c r="D174" s="24">
        <v>510106</v>
      </c>
      <c r="E174" s="24" t="s">
        <v>250</v>
      </c>
      <c r="F174" s="34">
        <v>578</v>
      </c>
      <c r="G174" s="26">
        <f t="shared" si="10"/>
        <v>6936</v>
      </c>
      <c r="H174" s="26">
        <f t="shared" si="11"/>
        <v>48.166666666666664</v>
      </c>
      <c r="I174" s="26">
        <f t="shared" si="12"/>
        <v>38.333333333333336</v>
      </c>
      <c r="J174" s="27">
        <v>0</v>
      </c>
      <c r="K174" s="27">
        <v>0</v>
      </c>
      <c r="L174" s="26">
        <f t="shared" si="13"/>
        <v>664.5</v>
      </c>
      <c r="M174" s="28">
        <f t="shared" si="14"/>
        <v>8265</v>
      </c>
      <c r="N174" s="29" t="s">
        <v>211</v>
      </c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24.75" customHeight="1" x14ac:dyDescent="0.15">
      <c r="A175" s="32" t="s">
        <v>390</v>
      </c>
      <c r="B175" s="24" t="s">
        <v>517</v>
      </c>
      <c r="C175" s="24" t="s">
        <v>247</v>
      </c>
      <c r="D175" s="24">
        <v>510105</v>
      </c>
      <c r="E175" s="24" t="s">
        <v>258</v>
      </c>
      <c r="F175" s="34">
        <v>1760</v>
      </c>
      <c r="G175" s="26">
        <f t="shared" si="10"/>
        <v>21120</v>
      </c>
      <c r="H175" s="26">
        <f t="shared" si="11"/>
        <v>146.66666666666666</v>
      </c>
      <c r="I175" s="26">
        <f t="shared" si="12"/>
        <v>38.333333333333336</v>
      </c>
      <c r="J175" s="27">
        <v>0</v>
      </c>
      <c r="K175" s="27">
        <v>0</v>
      </c>
      <c r="L175" s="26">
        <f t="shared" si="13"/>
        <v>1945</v>
      </c>
      <c r="M175" s="28">
        <f t="shared" si="14"/>
        <v>25010</v>
      </c>
      <c r="N175" s="29" t="s">
        <v>212</v>
      </c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24.75" customHeight="1" x14ac:dyDescent="0.15">
      <c r="A176" s="32" t="s">
        <v>391</v>
      </c>
      <c r="B176" s="24" t="s">
        <v>415</v>
      </c>
      <c r="C176" s="24" t="s">
        <v>249</v>
      </c>
      <c r="D176" s="24">
        <v>510106</v>
      </c>
      <c r="E176" s="24" t="s">
        <v>250</v>
      </c>
      <c r="F176" s="34">
        <v>578</v>
      </c>
      <c r="G176" s="26">
        <f t="shared" si="10"/>
        <v>6936</v>
      </c>
      <c r="H176" s="26">
        <f t="shared" si="11"/>
        <v>48.166666666666664</v>
      </c>
      <c r="I176" s="26">
        <f t="shared" si="12"/>
        <v>38.333333333333336</v>
      </c>
      <c r="J176" s="27">
        <v>0</v>
      </c>
      <c r="K176" s="27">
        <v>0</v>
      </c>
      <c r="L176" s="26">
        <f t="shared" si="13"/>
        <v>664.5</v>
      </c>
      <c r="M176" s="28">
        <f t="shared" si="14"/>
        <v>8265</v>
      </c>
      <c r="N176" s="29" t="s">
        <v>213</v>
      </c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24.75" customHeight="1" x14ac:dyDescent="0.15">
      <c r="A177" s="32" t="s">
        <v>392</v>
      </c>
      <c r="B177" s="24" t="s">
        <v>415</v>
      </c>
      <c r="C177" s="24" t="s">
        <v>249</v>
      </c>
      <c r="D177" s="24">
        <v>510106</v>
      </c>
      <c r="E177" s="24" t="s">
        <v>250</v>
      </c>
      <c r="F177" s="34">
        <v>578</v>
      </c>
      <c r="G177" s="26">
        <f t="shared" si="10"/>
        <v>6936</v>
      </c>
      <c r="H177" s="26">
        <f t="shared" si="11"/>
        <v>48.166666666666664</v>
      </c>
      <c r="I177" s="26">
        <f t="shared" si="12"/>
        <v>38.333333333333336</v>
      </c>
      <c r="J177" s="27">
        <v>0</v>
      </c>
      <c r="K177" s="27">
        <v>0</v>
      </c>
      <c r="L177" s="26">
        <f t="shared" si="13"/>
        <v>664.5</v>
      </c>
      <c r="M177" s="28">
        <f t="shared" si="14"/>
        <v>8265</v>
      </c>
      <c r="N177" s="29" t="s">
        <v>214</v>
      </c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24.75" customHeight="1" x14ac:dyDescent="0.15">
      <c r="A178" s="32" t="s">
        <v>393</v>
      </c>
      <c r="B178" s="24" t="s">
        <v>415</v>
      </c>
      <c r="C178" s="24" t="s">
        <v>249</v>
      </c>
      <c r="D178" s="24">
        <v>510106</v>
      </c>
      <c r="E178" s="24" t="s">
        <v>250</v>
      </c>
      <c r="F178" s="34">
        <v>578</v>
      </c>
      <c r="G178" s="26">
        <f t="shared" si="10"/>
        <v>6936</v>
      </c>
      <c r="H178" s="26">
        <f t="shared" si="11"/>
        <v>48.166666666666664</v>
      </c>
      <c r="I178" s="26">
        <f t="shared" si="12"/>
        <v>38.333333333333336</v>
      </c>
      <c r="J178" s="27">
        <f>VLOOKUP(A178,[1]CT!$B$2:$H$32,7,0)</f>
        <v>10.85</v>
      </c>
      <c r="K178" s="27">
        <v>0</v>
      </c>
      <c r="L178" s="26">
        <f t="shared" si="13"/>
        <v>675.35</v>
      </c>
      <c r="M178" s="28">
        <f t="shared" si="14"/>
        <v>8286.7000000000007</v>
      </c>
      <c r="N178" s="29" t="s">
        <v>215</v>
      </c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24.75" customHeight="1" x14ac:dyDescent="0.15">
      <c r="A179" s="32" t="s">
        <v>394</v>
      </c>
      <c r="B179" s="24" t="s">
        <v>415</v>
      </c>
      <c r="C179" s="24" t="s">
        <v>249</v>
      </c>
      <c r="D179" s="24">
        <v>510106</v>
      </c>
      <c r="E179" s="24" t="s">
        <v>250</v>
      </c>
      <c r="F179" s="34">
        <v>578</v>
      </c>
      <c r="G179" s="26">
        <f t="shared" si="10"/>
        <v>6936</v>
      </c>
      <c r="H179" s="26">
        <f t="shared" si="11"/>
        <v>48.166666666666664</v>
      </c>
      <c r="I179" s="26">
        <f t="shared" si="12"/>
        <v>38.333333333333336</v>
      </c>
      <c r="J179" s="27">
        <v>0</v>
      </c>
      <c r="K179" s="27">
        <v>0</v>
      </c>
      <c r="L179" s="26">
        <f t="shared" si="13"/>
        <v>664.5</v>
      </c>
      <c r="M179" s="28">
        <f t="shared" si="14"/>
        <v>8265</v>
      </c>
      <c r="N179" s="29" t="s">
        <v>216</v>
      </c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24.75" customHeight="1" x14ac:dyDescent="0.15">
      <c r="A180" s="32" t="s">
        <v>395</v>
      </c>
      <c r="B180" s="24" t="s">
        <v>415</v>
      </c>
      <c r="C180" s="24" t="s">
        <v>249</v>
      </c>
      <c r="D180" s="24">
        <v>510106</v>
      </c>
      <c r="E180" s="24" t="s">
        <v>250</v>
      </c>
      <c r="F180" s="34">
        <v>578</v>
      </c>
      <c r="G180" s="26">
        <f t="shared" si="10"/>
        <v>6936</v>
      </c>
      <c r="H180" s="26">
        <f t="shared" si="11"/>
        <v>48.166666666666664</v>
      </c>
      <c r="I180" s="26">
        <f t="shared" si="12"/>
        <v>38.333333333333336</v>
      </c>
      <c r="J180" s="27">
        <v>0</v>
      </c>
      <c r="K180" s="27">
        <v>0</v>
      </c>
      <c r="L180" s="26">
        <f t="shared" si="13"/>
        <v>664.5</v>
      </c>
      <c r="M180" s="28">
        <f t="shared" si="14"/>
        <v>8265</v>
      </c>
      <c r="N180" s="29" t="s">
        <v>217</v>
      </c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24.75" customHeight="1" x14ac:dyDescent="0.15">
      <c r="A181" s="32" t="s">
        <v>396</v>
      </c>
      <c r="B181" s="24" t="s">
        <v>415</v>
      </c>
      <c r="C181" s="24" t="s">
        <v>249</v>
      </c>
      <c r="D181" s="24">
        <v>510106</v>
      </c>
      <c r="E181" s="24" t="s">
        <v>250</v>
      </c>
      <c r="F181" s="34">
        <v>578</v>
      </c>
      <c r="G181" s="26">
        <f t="shared" si="10"/>
        <v>6936</v>
      </c>
      <c r="H181" s="26">
        <f t="shared" si="11"/>
        <v>48.166666666666664</v>
      </c>
      <c r="I181" s="26">
        <f t="shared" si="12"/>
        <v>38.333333333333336</v>
      </c>
      <c r="J181" s="27">
        <f>VLOOKUP(A181,[1]CT!$B$2:$H$32,7,0)</f>
        <v>10.85</v>
      </c>
      <c r="K181" s="27">
        <v>0</v>
      </c>
      <c r="L181" s="26">
        <f t="shared" si="13"/>
        <v>675.35</v>
      </c>
      <c r="M181" s="28">
        <f t="shared" si="14"/>
        <v>8286.7000000000007</v>
      </c>
      <c r="N181" s="29" t="s">
        <v>218</v>
      </c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24.75" customHeight="1" x14ac:dyDescent="0.15">
      <c r="A182" s="21" t="s">
        <v>397</v>
      </c>
      <c r="B182" s="23" t="s">
        <v>424</v>
      </c>
      <c r="C182" s="23" t="s">
        <v>247</v>
      </c>
      <c r="D182" s="23">
        <v>510105</v>
      </c>
      <c r="E182" s="23" t="s">
        <v>252</v>
      </c>
      <c r="F182" s="25">
        <v>1212</v>
      </c>
      <c r="G182" s="26">
        <f t="shared" si="10"/>
        <v>14544</v>
      </c>
      <c r="H182" s="26">
        <f t="shared" si="11"/>
        <v>101</v>
      </c>
      <c r="I182" s="26">
        <f t="shared" si="12"/>
        <v>38.333333333333336</v>
      </c>
      <c r="J182" s="27">
        <v>0</v>
      </c>
      <c r="K182" s="27">
        <v>0</v>
      </c>
      <c r="L182" s="26">
        <f t="shared" si="13"/>
        <v>1351.3333333333333</v>
      </c>
      <c r="M182" s="28">
        <f t="shared" si="14"/>
        <v>17246.666666666668</v>
      </c>
      <c r="N182" s="29" t="s">
        <v>219</v>
      </c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24.75" customHeight="1" x14ac:dyDescent="0.15">
      <c r="A183" s="32" t="s">
        <v>505</v>
      </c>
      <c r="B183" s="24" t="s">
        <v>426</v>
      </c>
      <c r="C183" s="24" t="s">
        <v>249</v>
      </c>
      <c r="D183" s="24">
        <v>510106</v>
      </c>
      <c r="E183" s="24" t="s">
        <v>254</v>
      </c>
      <c r="F183" s="34">
        <v>906</v>
      </c>
      <c r="G183" s="26">
        <f t="shared" si="10"/>
        <v>10872</v>
      </c>
      <c r="H183" s="26">
        <f t="shared" si="11"/>
        <v>75.5</v>
      </c>
      <c r="I183" s="26">
        <f t="shared" si="12"/>
        <v>38.333333333333336</v>
      </c>
      <c r="J183" s="27">
        <f>VLOOKUP(A183,[1]CT!$B$2:$H$32,7,0)</f>
        <v>37.799999999999997</v>
      </c>
      <c r="K183" s="27">
        <v>0</v>
      </c>
      <c r="L183" s="26">
        <f t="shared" si="13"/>
        <v>1057.6333333333334</v>
      </c>
      <c r="M183" s="28">
        <f t="shared" si="14"/>
        <v>12987.266666666666</v>
      </c>
      <c r="N183" s="29" t="s">
        <v>220</v>
      </c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24.75" customHeight="1" x14ac:dyDescent="0.15">
      <c r="A184" s="21" t="s">
        <v>398</v>
      </c>
      <c r="B184" s="23" t="s">
        <v>424</v>
      </c>
      <c r="C184" s="23" t="s">
        <v>247</v>
      </c>
      <c r="D184" s="23">
        <v>510105</v>
      </c>
      <c r="E184" s="23" t="s">
        <v>252</v>
      </c>
      <c r="F184" s="25">
        <v>1212</v>
      </c>
      <c r="G184" s="26">
        <f t="shared" si="10"/>
        <v>14544</v>
      </c>
      <c r="H184" s="26">
        <f t="shared" si="11"/>
        <v>101</v>
      </c>
      <c r="I184" s="26">
        <f t="shared" si="12"/>
        <v>38.333333333333336</v>
      </c>
      <c r="J184" s="27">
        <v>0</v>
      </c>
      <c r="K184" s="27">
        <v>0</v>
      </c>
      <c r="L184" s="26">
        <f t="shared" si="13"/>
        <v>1351.3333333333333</v>
      </c>
      <c r="M184" s="28">
        <f t="shared" si="14"/>
        <v>17246.666666666668</v>
      </c>
      <c r="N184" s="29" t="s">
        <v>221</v>
      </c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24.75" customHeight="1" x14ac:dyDescent="0.15">
      <c r="A185" s="32" t="s">
        <v>399</v>
      </c>
      <c r="B185" s="24" t="s">
        <v>415</v>
      </c>
      <c r="C185" s="24" t="s">
        <v>249</v>
      </c>
      <c r="D185" s="24">
        <v>510106</v>
      </c>
      <c r="E185" s="24" t="s">
        <v>250</v>
      </c>
      <c r="F185" s="34">
        <v>578</v>
      </c>
      <c r="G185" s="26">
        <f t="shared" si="10"/>
        <v>6936</v>
      </c>
      <c r="H185" s="26">
        <f t="shared" si="11"/>
        <v>48.166666666666664</v>
      </c>
      <c r="I185" s="26">
        <f t="shared" si="12"/>
        <v>38.333333333333336</v>
      </c>
      <c r="J185" s="27">
        <v>0</v>
      </c>
      <c r="K185" s="27">
        <v>0</v>
      </c>
      <c r="L185" s="26">
        <f t="shared" si="13"/>
        <v>664.5</v>
      </c>
      <c r="M185" s="28">
        <f t="shared" si="14"/>
        <v>8265</v>
      </c>
      <c r="N185" s="29" t="s">
        <v>222</v>
      </c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24.75" customHeight="1" x14ac:dyDescent="0.15">
      <c r="A186" s="21" t="s">
        <v>400</v>
      </c>
      <c r="B186" s="39" t="s">
        <v>415</v>
      </c>
      <c r="C186" s="23" t="s">
        <v>518</v>
      </c>
      <c r="D186" s="39">
        <v>510106</v>
      </c>
      <c r="E186" s="39" t="s">
        <v>519</v>
      </c>
      <c r="F186" s="40">
        <v>578</v>
      </c>
      <c r="G186" s="26">
        <f t="shared" si="10"/>
        <v>6936</v>
      </c>
      <c r="H186" s="26">
        <f t="shared" si="11"/>
        <v>48.166666666666664</v>
      </c>
      <c r="I186" s="26">
        <f t="shared" si="12"/>
        <v>38.333333333333336</v>
      </c>
      <c r="J186" s="27">
        <v>0</v>
      </c>
      <c r="K186" s="27">
        <v>0</v>
      </c>
      <c r="L186" s="26">
        <f t="shared" si="13"/>
        <v>664.5</v>
      </c>
      <c r="M186" s="28">
        <f t="shared" si="14"/>
        <v>8265</v>
      </c>
      <c r="N186" s="29" t="s">
        <v>223</v>
      </c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24.75" customHeight="1" x14ac:dyDescent="0.15">
      <c r="A187" s="32" t="s">
        <v>506</v>
      </c>
      <c r="B187" s="24" t="s">
        <v>432</v>
      </c>
      <c r="C187" s="24" t="s">
        <v>247</v>
      </c>
      <c r="D187" s="24">
        <v>510104</v>
      </c>
      <c r="E187" s="24" t="s">
        <v>252</v>
      </c>
      <c r="F187" s="34">
        <v>1212</v>
      </c>
      <c r="G187" s="26">
        <f t="shared" si="10"/>
        <v>14544</v>
      </c>
      <c r="H187" s="26">
        <f t="shared" si="11"/>
        <v>101</v>
      </c>
      <c r="I187" s="26">
        <f t="shared" si="12"/>
        <v>38.333333333333336</v>
      </c>
      <c r="J187" s="27">
        <v>0</v>
      </c>
      <c r="K187" s="27">
        <v>0</v>
      </c>
      <c r="L187" s="26">
        <f t="shared" si="13"/>
        <v>1351.3333333333333</v>
      </c>
      <c r="M187" s="28">
        <f t="shared" si="14"/>
        <v>17246.666666666668</v>
      </c>
      <c r="N187" s="29" t="s">
        <v>224</v>
      </c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24.75" customHeight="1" x14ac:dyDescent="0.15">
      <c r="A188" s="32" t="s">
        <v>401</v>
      </c>
      <c r="B188" s="24" t="s">
        <v>415</v>
      </c>
      <c r="C188" s="24" t="s">
        <v>249</v>
      </c>
      <c r="D188" s="24">
        <v>510106</v>
      </c>
      <c r="E188" s="24" t="s">
        <v>250</v>
      </c>
      <c r="F188" s="34">
        <v>578</v>
      </c>
      <c r="G188" s="26">
        <f t="shared" si="10"/>
        <v>6936</v>
      </c>
      <c r="H188" s="26">
        <f t="shared" si="11"/>
        <v>48.166666666666664</v>
      </c>
      <c r="I188" s="26">
        <f t="shared" si="12"/>
        <v>38.333333333333336</v>
      </c>
      <c r="J188" s="27">
        <f>VLOOKUP(A188,[1]CT!$B$2:$H$32,7,0)</f>
        <v>24</v>
      </c>
      <c r="K188" s="27">
        <v>0</v>
      </c>
      <c r="L188" s="26">
        <f t="shared" si="13"/>
        <v>688.5</v>
      </c>
      <c r="M188" s="28">
        <f t="shared" si="14"/>
        <v>8313</v>
      </c>
      <c r="N188" s="29" t="s">
        <v>225</v>
      </c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24.75" customHeight="1" x14ac:dyDescent="0.15">
      <c r="A189" s="32" t="s">
        <v>402</v>
      </c>
      <c r="B189" s="24" t="s">
        <v>415</v>
      </c>
      <c r="C189" s="24" t="s">
        <v>249</v>
      </c>
      <c r="D189" s="24">
        <v>510106</v>
      </c>
      <c r="E189" s="24" t="s">
        <v>250</v>
      </c>
      <c r="F189" s="34">
        <v>578</v>
      </c>
      <c r="G189" s="26">
        <f t="shared" si="10"/>
        <v>6936</v>
      </c>
      <c r="H189" s="26">
        <f t="shared" si="11"/>
        <v>48.166666666666664</v>
      </c>
      <c r="I189" s="26">
        <f t="shared" si="12"/>
        <v>38.333333333333336</v>
      </c>
      <c r="J189" s="27">
        <v>0</v>
      </c>
      <c r="K189" s="27">
        <v>0</v>
      </c>
      <c r="L189" s="26">
        <f t="shared" si="13"/>
        <v>664.5</v>
      </c>
      <c r="M189" s="28">
        <f t="shared" si="14"/>
        <v>8265</v>
      </c>
      <c r="N189" s="29" t="s">
        <v>226</v>
      </c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24.75" customHeight="1" x14ac:dyDescent="0.15">
      <c r="A190" s="50">
        <v>804030419</v>
      </c>
      <c r="B190" s="51" t="s">
        <v>415</v>
      </c>
      <c r="C190" s="23" t="s">
        <v>518</v>
      </c>
      <c r="D190" s="23">
        <v>510106</v>
      </c>
      <c r="E190" s="23" t="s">
        <v>250</v>
      </c>
      <c r="F190" s="25">
        <v>578</v>
      </c>
      <c r="G190" s="26">
        <f t="shared" si="10"/>
        <v>6936</v>
      </c>
      <c r="H190" s="26">
        <f t="shared" si="11"/>
        <v>48.166666666666664</v>
      </c>
      <c r="I190" s="26">
        <f t="shared" si="12"/>
        <v>38.333333333333336</v>
      </c>
      <c r="J190" s="27">
        <v>0</v>
      </c>
      <c r="K190" s="27">
        <v>0</v>
      </c>
      <c r="L190" s="26">
        <f t="shared" si="13"/>
        <v>664.5</v>
      </c>
      <c r="M190" s="28">
        <f t="shared" si="14"/>
        <v>8265</v>
      </c>
      <c r="N190" s="29" t="s">
        <v>227</v>
      </c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24.75" customHeight="1" x14ac:dyDescent="0.15">
      <c r="A191" s="31" t="s">
        <v>507</v>
      </c>
      <c r="B191" s="23" t="s">
        <v>456</v>
      </c>
      <c r="C191" s="23" t="s">
        <v>247</v>
      </c>
      <c r="D191" s="23">
        <v>510510</v>
      </c>
      <c r="E191" s="23" t="s">
        <v>252</v>
      </c>
      <c r="F191" s="25">
        <v>1212</v>
      </c>
      <c r="G191" s="26">
        <f t="shared" si="10"/>
        <v>14544</v>
      </c>
      <c r="H191" s="26">
        <f t="shared" si="11"/>
        <v>101</v>
      </c>
      <c r="I191" s="26">
        <f t="shared" si="12"/>
        <v>38.333333333333336</v>
      </c>
      <c r="J191" s="27">
        <v>0</v>
      </c>
      <c r="K191" s="27">
        <v>0</v>
      </c>
      <c r="L191" s="26">
        <f t="shared" si="13"/>
        <v>1351.3333333333333</v>
      </c>
      <c r="M191" s="28">
        <f t="shared" si="14"/>
        <v>17246.666666666668</v>
      </c>
      <c r="N191" s="29" t="s">
        <v>228</v>
      </c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24.75" customHeight="1" x14ac:dyDescent="0.15">
      <c r="A192" s="32" t="s">
        <v>403</v>
      </c>
      <c r="B192" s="24" t="s">
        <v>457</v>
      </c>
      <c r="C192" s="24" t="s">
        <v>249</v>
      </c>
      <c r="D192" s="24">
        <v>510106</v>
      </c>
      <c r="E192" s="24" t="s">
        <v>255</v>
      </c>
      <c r="F192" s="34">
        <v>773</v>
      </c>
      <c r="G192" s="26">
        <f t="shared" si="10"/>
        <v>9276</v>
      </c>
      <c r="H192" s="26">
        <f t="shared" si="11"/>
        <v>64.416666666666671</v>
      </c>
      <c r="I192" s="26">
        <f t="shared" si="12"/>
        <v>38.333333333333336</v>
      </c>
      <c r="J192" s="27">
        <f>VLOOKUP(A192,[1]CT!$B$2:$H$32,7,0)</f>
        <v>51.52</v>
      </c>
      <c r="K192" s="27">
        <v>0</v>
      </c>
      <c r="L192" s="26">
        <f t="shared" si="13"/>
        <v>927.27</v>
      </c>
      <c r="M192" s="28">
        <f t="shared" si="14"/>
        <v>11130.54</v>
      </c>
      <c r="N192" s="29" t="s">
        <v>229</v>
      </c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24.75" customHeight="1" x14ac:dyDescent="0.15">
      <c r="A193" s="32" t="s">
        <v>404</v>
      </c>
      <c r="B193" s="24" t="s">
        <v>415</v>
      </c>
      <c r="C193" s="24" t="s">
        <v>249</v>
      </c>
      <c r="D193" s="24">
        <v>510106</v>
      </c>
      <c r="E193" s="24" t="s">
        <v>250</v>
      </c>
      <c r="F193" s="34">
        <v>578</v>
      </c>
      <c r="G193" s="26">
        <f t="shared" si="10"/>
        <v>6936</v>
      </c>
      <c r="H193" s="26">
        <f t="shared" si="11"/>
        <v>48.166666666666664</v>
      </c>
      <c r="I193" s="26">
        <f t="shared" si="12"/>
        <v>38.333333333333336</v>
      </c>
      <c r="J193" s="27">
        <v>0</v>
      </c>
      <c r="K193" s="27">
        <v>0</v>
      </c>
      <c r="L193" s="26">
        <f t="shared" si="13"/>
        <v>664.5</v>
      </c>
      <c r="M193" s="28">
        <f t="shared" si="14"/>
        <v>8265</v>
      </c>
      <c r="N193" s="29" t="s">
        <v>230</v>
      </c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24.75" customHeight="1" x14ac:dyDescent="0.15">
      <c r="A194" s="32" t="s">
        <v>405</v>
      </c>
      <c r="B194" s="24" t="s">
        <v>415</v>
      </c>
      <c r="C194" s="24" t="s">
        <v>249</v>
      </c>
      <c r="D194" s="24">
        <v>510106</v>
      </c>
      <c r="E194" s="24" t="s">
        <v>250</v>
      </c>
      <c r="F194" s="34">
        <v>578</v>
      </c>
      <c r="G194" s="26">
        <f t="shared" si="10"/>
        <v>6936</v>
      </c>
      <c r="H194" s="26">
        <f t="shared" si="11"/>
        <v>48.166666666666664</v>
      </c>
      <c r="I194" s="26">
        <f t="shared" si="12"/>
        <v>38.333333333333336</v>
      </c>
      <c r="J194" s="27">
        <v>0</v>
      </c>
      <c r="K194" s="27">
        <v>0</v>
      </c>
      <c r="L194" s="26">
        <f t="shared" si="13"/>
        <v>664.5</v>
      </c>
      <c r="M194" s="28">
        <f t="shared" si="14"/>
        <v>8265</v>
      </c>
      <c r="N194" s="29" t="s">
        <v>231</v>
      </c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24.75" customHeight="1" x14ac:dyDescent="0.15">
      <c r="A195" s="32" t="s">
        <v>508</v>
      </c>
      <c r="B195" s="24" t="s">
        <v>458</v>
      </c>
      <c r="C195" s="23" t="s">
        <v>247</v>
      </c>
      <c r="D195" s="24">
        <v>510105</v>
      </c>
      <c r="E195" s="24" t="s">
        <v>248</v>
      </c>
      <c r="F195" s="34">
        <v>2308</v>
      </c>
      <c r="G195" s="26">
        <f t="shared" si="10"/>
        <v>27696</v>
      </c>
      <c r="H195" s="26">
        <f t="shared" si="11"/>
        <v>192.33333333333334</v>
      </c>
      <c r="I195" s="26">
        <f t="shared" si="12"/>
        <v>38.333333333333336</v>
      </c>
      <c r="J195" s="27">
        <v>0</v>
      </c>
      <c r="K195" s="27">
        <v>0</v>
      </c>
      <c r="L195" s="26">
        <f t="shared" si="13"/>
        <v>2538.666666666667</v>
      </c>
      <c r="M195" s="28">
        <f t="shared" si="14"/>
        <v>32773.333333333328</v>
      </c>
      <c r="N195" s="29" t="s">
        <v>232</v>
      </c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24.75" customHeight="1" x14ac:dyDescent="0.15">
      <c r="A196" s="21" t="s">
        <v>509</v>
      </c>
      <c r="B196" s="23" t="s">
        <v>427</v>
      </c>
      <c r="C196" s="23" t="s">
        <v>247</v>
      </c>
      <c r="D196" s="24">
        <v>510510</v>
      </c>
      <c r="E196" s="23" t="s">
        <v>256</v>
      </c>
      <c r="F196" s="25">
        <v>553</v>
      </c>
      <c r="G196" s="26">
        <f t="shared" si="10"/>
        <v>6636</v>
      </c>
      <c r="H196" s="26">
        <f t="shared" si="11"/>
        <v>46.083333333333336</v>
      </c>
      <c r="I196" s="26">
        <f t="shared" si="12"/>
        <v>38.333333333333336</v>
      </c>
      <c r="J196" s="27">
        <f>VLOOKUP(A196,[1]CT!$B$2:$H$32,7,0)</f>
        <v>8.6300000000000008</v>
      </c>
      <c r="K196" s="27">
        <v>0</v>
      </c>
      <c r="L196" s="26">
        <f t="shared" si="13"/>
        <v>646.04666666666674</v>
      </c>
      <c r="M196" s="28">
        <f t="shared" si="14"/>
        <v>7928.0933333333332</v>
      </c>
      <c r="N196" s="29" t="s">
        <v>233</v>
      </c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24.75" customHeight="1" x14ac:dyDescent="0.15">
      <c r="A197" s="32" t="s">
        <v>406</v>
      </c>
      <c r="B197" s="24" t="s">
        <v>459</v>
      </c>
      <c r="C197" s="23" t="s">
        <v>247</v>
      </c>
      <c r="D197" s="24">
        <v>510105</v>
      </c>
      <c r="E197" s="24" t="s">
        <v>257</v>
      </c>
      <c r="F197" s="43">
        <v>3038</v>
      </c>
      <c r="G197" s="26">
        <f t="shared" si="10"/>
        <v>36456</v>
      </c>
      <c r="H197" s="26">
        <f t="shared" si="11"/>
        <v>253.16666666666666</v>
      </c>
      <c r="I197" s="26">
        <f t="shared" si="12"/>
        <v>38.333333333333336</v>
      </c>
      <c r="J197" s="27">
        <v>0</v>
      </c>
      <c r="K197" s="27">
        <v>0</v>
      </c>
      <c r="L197" s="26">
        <f t="shared" si="13"/>
        <v>3329.5</v>
      </c>
      <c r="M197" s="28">
        <f t="shared" si="14"/>
        <v>43115</v>
      </c>
      <c r="N197" s="29" t="s">
        <v>234</v>
      </c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24.75" customHeight="1" x14ac:dyDescent="0.15">
      <c r="A198" s="21" t="s">
        <v>407</v>
      </c>
      <c r="B198" s="23" t="s">
        <v>424</v>
      </c>
      <c r="C198" s="23" t="s">
        <v>247</v>
      </c>
      <c r="D198" s="24">
        <v>510105</v>
      </c>
      <c r="E198" s="23" t="s">
        <v>252</v>
      </c>
      <c r="F198" s="25">
        <v>1212</v>
      </c>
      <c r="G198" s="26">
        <f t="shared" ref="G198:G209" si="15">F198*12</f>
        <v>14544</v>
      </c>
      <c r="H198" s="26">
        <f t="shared" ref="H198:H209" si="16">F198/12</f>
        <v>101</v>
      </c>
      <c r="I198" s="26">
        <f t="shared" ref="I198:I209" si="17">460/12</f>
        <v>38.333333333333336</v>
      </c>
      <c r="J198" s="27">
        <v>0</v>
      </c>
      <c r="K198" s="27">
        <v>0</v>
      </c>
      <c r="L198" s="26">
        <f t="shared" ref="L198:L209" si="18">F198+H198+I198+J198+K198</f>
        <v>1351.3333333333333</v>
      </c>
      <c r="M198" s="28">
        <f t="shared" ref="M198:M209" si="19">SUM(F198:L198)</f>
        <v>17246.666666666668</v>
      </c>
      <c r="N198" s="29" t="s">
        <v>235</v>
      </c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24.75" customHeight="1" x14ac:dyDescent="0.15">
      <c r="A199" s="32" t="s">
        <v>510</v>
      </c>
      <c r="B199" s="24" t="s">
        <v>418</v>
      </c>
      <c r="C199" s="24" t="s">
        <v>247</v>
      </c>
      <c r="D199" s="24"/>
      <c r="E199" s="24" t="s">
        <v>259</v>
      </c>
      <c r="F199" s="34">
        <v>733</v>
      </c>
      <c r="G199" s="26">
        <f t="shared" si="15"/>
        <v>8796</v>
      </c>
      <c r="H199" s="26">
        <f t="shared" si="16"/>
        <v>61.083333333333336</v>
      </c>
      <c r="I199" s="26">
        <f t="shared" si="17"/>
        <v>38.333333333333336</v>
      </c>
      <c r="J199" s="27">
        <v>0</v>
      </c>
      <c r="K199" s="27">
        <v>0</v>
      </c>
      <c r="L199" s="26">
        <f t="shared" si="18"/>
        <v>832.41666666666674</v>
      </c>
      <c r="M199" s="28">
        <f t="shared" si="19"/>
        <v>10460.833333333334</v>
      </c>
      <c r="N199" s="29" t="s">
        <v>236</v>
      </c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24.75" customHeight="1" x14ac:dyDescent="0.15">
      <c r="A200" s="32" t="s">
        <v>408</v>
      </c>
      <c r="B200" s="24" t="s">
        <v>422</v>
      </c>
      <c r="C200" s="24" t="s">
        <v>249</v>
      </c>
      <c r="D200" s="24">
        <v>510106</v>
      </c>
      <c r="E200" s="24" t="s">
        <v>255</v>
      </c>
      <c r="F200" s="34">
        <v>773</v>
      </c>
      <c r="G200" s="26">
        <f t="shared" si="15"/>
        <v>9276</v>
      </c>
      <c r="H200" s="26">
        <f t="shared" si="16"/>
        <v>64.416666666666671</v>
      </c>
      <c r="I200" s="26">
        <f t="shared" si="17"/>
        <v>38.333333333333336</v>
      </c>
      <c r="J200" s="27">
        <v>0</v>
      </c>
      <c r="K200" s="27">
        <v>0</v>
      </c>
      <c r="L200" s="26">
        <f t="shared" si="18"/>
        <v>875.75</v>
      </c>
      <c r="M200" s="28">
        <f t="shared" si="19"/>
        <v>11027.5</v>
      </c>
      <c r="N200" s="29" t="s">
        <v>237</v>
      </c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24.75" customHeight="1" x14ac:dyDescent="0.15">
      <c r="A201" s="21" t="s">
        <v>511</v>
      </c>
      <c r="B201" s="23" t="s">
        <v>424</v>
      </c>
      <c r="C201" s="23" t="s">
        <v>247</v>
      </c>
      <c r="D201" s="23">
        <v>510105</v>
      </c>
      <c r="E201" s="23" t="s">
        <v>252</v>
      </c>
      <c r="F201" s="25">
        <v>1212</v>
      </c>
      <c r="G201" s="26">
        <f t="shared" si="15"/>
        <v>14544</v>
      </c>
      <c r="H201" s="26">
        <f t="shared" si="16"/>
        <v>101</v>
      </c>
      <c r="I201" s="26">
        <f t="shared" si="17"/>
        <v>38.333333333333336</v>
      </c>
      <c r="J201" s="27">
        <v>0</v>
      </c>
      <c r="K201" s="27">
        <v>0</v>
      </c>
      <c r="L201" s="26">
        <f t="shared" si="18"/>
        <v>1351.3333333333333</v>
      </c>
      <c r="M201" s="28">
        <f t="shared" si="19"/>
        <v>17246.666666666668</v>
      </c>
      <c r="N201" s="29" t="s">
        <v>238</v>
      </c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24.75" customHeight="1" x14ac:dyDescent="0.15">
      <c r="A202" s="32" t="s">
        <v>409</v>
      </c>
      <c r="B202" s="24" t="s">
        <v>415</v>
      </c>
      <c r="C202" s="24" t="s">
        <v>249</v>
      </c>
      <c r="D202" s="24">
        <v>510106</v>
      </c>
      <c r="E202" s="24" t="s">
        <v>250</v>
      </c>
      <c r="F202" s="34">
        <v>578</v>
      </c>
      <c r="G202" s="26">
        <f t="shared" si="15"/>
        <v>6936</v>
      </c>
      <c r="H202" s="26">
        <f t="shared" si="16"/>
        <v>48.166666666666664</v>
      </c>
      <c r="I202" s="26">
        <f t="shared" si="17"/>
        <v>38.333333333333336</v>
      </c>
      <c r="J202" s="27">
        <f>VLOOKUP(A202,[1]CT!$B$2:$H$32,7,0)</f>
        <v>212.08</v>
      </c>
      <c r="K202" s="27">
        <v>0</v>
      </c>
      <c r="L202" s="26">
        <f t="shared" si="18"/>
        <v>876.58</v>
      </c>
      <c r="M202" s="28">
        <f t="shared" si="19"/>
        <v>8689.16</v>
      </c>
      <c r="N202" s="29" t="s">
        <v>239</v>
      </c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24.75" customHeight="1" x14ac:dyDescent="0.15">
      <c r="A203" s="52" t="s">
        <v>410</v>
      </c>
      <c r="B203" s="24" t="s">
        <v>39</v>
      </c>
      <c r="C203" s="24" t="s">
        <v>247</v>
      </c>
      <c r="D203" s="24">
        <v>510105</v>
      </c>
      <c r="E203" s="24" t="s">
        <v>261</v>
      </c>
      <c r="F203" s="34">
        <v>5009</v>
      </c>
      <c r="G203" s="26">
        <f t="shared" si="15"/>
        <v>60108</v>
      </c>
      <c r="H203" s="26">
        <f t="shared" si="16"/>
        <v>417.41666666666669</v>
      </c>
      <c r="I203" s="26">
        <f t="shared" si="17"/>
        <v>38.333333333333336</v>
      </c>
      <c r="J203" s="27">
        <v>0</v>
      </c>
      <c r="K203" s="27">
        <v>0</v>
      </c>
      <c r="L203" s="26">
        <f t="shared" si="18"/>
        <v>5464.75</v>
      </c>
      <c r="M203" s="28">
        <f t="shared" si="19"/>
        <v>71037.5</v>
      </c>
      <c r="N203" s="29" t="s">
        <v>240</v>
      </c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24.75" customHeight="1" x14ac:dyDescent="0.15">
      <c r="A204" s="32" t="s">
        <v>411</v>
      </c>
      <c r="B204" s="24" t="s">
        <v>415</v>
      </c>
      <c r="C204" s="24" t="s">
        <v>249</v>
      </c>
      <c r="D204" s="24">
        <v>510106</v>
      </c>
      <c r="E204" s="24" t="s">
        <v>250</v>
      </c>
      <c r="F204" s="43">
        <v>578</v>
      </c>
      <c r="G204" s="26">
        <f t="shared" si="15"/>
        <v>6936</v>
      </c>
      <c r="H204" s="26">
        <f t="shared" si="16"/>
        <v>48.166666666666664</v>
      </c>
      <c r="I204" s="26">
        <f t="shared" si="17"/>
        <v>38.333333333333336</v>
      </c>
      <c r="J204" s="27">
        <v>0</v>
      </c>
      <c r="K204" s="27">
        <v>0</v>
      </c>
      <c r="L204" s="26">
        <f t="shared" si="18"/>
        <v>664.5</v>
      </c>
      <c r="M204" s="28">
        <f t="shared" si="19"/>
        <v>8265</v>
      </c>
      <c r="N204" s="29" t="s">
        <v>241</v>
      </c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24.75" customHeight="1" x14ac:dyDescent="0.15">
      <c r="A205" s="32" t="s">
        <v>512</v>
      </c>
      <c r="B205" s="24" t="s">
        <v>426</v>
      </c>
      <c r="C205" s="24" t="s">
        <v>249</v>
      </c>
      <c r="D205" s="24">
        <v>510106</v>
      </c>
      <c r="E205" s="24" t="s">
        <v>254</v>
      </c>
      <c r="F205" s="43">
        <v>906</v>
      </c>
      <c r="G205" s="26">
        <f t="shared" si="15"/>
        <v>10872</v>
      </c>
      <c r="H205" s="26">
        <f t="shared" si="16"/>
        <v>75.5</v>
      </c>
      <c r="I205" s="26">
        <f t="shared" si="17"/>
        <v>38.333333333333336</v>
      </c>
      <c r="J205" s="27">
        <v>0</v>
      </c>
      <c r="K205" s="27">
        <v>0</v>
      </c>
      <c r="L205" s="26">
        <f t="shared" si="18"/>
        <v>1019.8333333333334</v>
      </c>
      <c r="M205" s="28">
        <f t="shared" si="19"/>
        <v>12911.666666666668</v>
      </c>
      <c r="N205" s="29" t="s">
        <v>242</v>
      </c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24.75" customHeight="1" x14ac:dyDescent="0.15">
      <c r="A206" s="31" t="s">
        <v>513</v>
      </c>
      <c r="B206" s="24" t="s">
        <v>418</v>
      </c>
      <c r="C206" s="24" t="s">
        <v>247</v>
      </c>
      <c r="D206" s="24">
        <v>510510</v>
      </c>
      <c r="E206" s="24" t="s">
        <v>259</v>
      </c>
      <c r="F206" s="34">
        <v>733</v>
      </c>
      <c r="G206" s="26">
        <f t="shared" si="15"/>
        <v>8796</v>
      </c>
      <c r="H206" s="26">
        <f t="shared" si="16"/>
        <v>61.083333333333336</v>
      </c>
      <c r="I206" s="26">
        <f t="shared" si="17"/>
        <v>38.333333333333336</v>
      </c>
      <c r="J206" s="27">
        <v>0</v>
      </c>
      <c r="K206" s="27">
        <v>0</v>
      </c>
      <c r="L206" s="26">
        <f t="shared" si="18"/>
        <v>832.41666666666674</v>
      </c>
      <c r="M206" s="28">
        <f t="shared" si="19"/>
        <v>10460.833333333334</v>
      </c>
      <c r="N206" s="29" t="s">
        <v>243</v>
      </c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24.75" customHeight="1" x14ac:dyDescent="0.15">
      <c r="A207" s="21" t="s">
        <v>412</v>
      </c>
      <c r="B207" s="23" t="s">
        <v>415</v>
      </c>
      <c r="C207" s="23" t="s">
        <v>249</v>
      </c>
      <c r="D207" s="23">
        <v>510106</v>
      </c>
      <c r="E207" s="23" t="s">
        <v>250</v>
      </c>
      <c r="F207" s="25">
        <v>578</v>
      </c>
      <c r="G207" s="26">
        <f t="shared" si="15"/>
        <v>6936</v>
      </c>
      <c r="H207" s="26">
        <f t="shared" si="16"/>
        <v>48.166666666666664</v>
      </c>
      <c r="I207" s="26">
        <f t="shared" si="17"/>
        <v>38.333333333333336</v>
      </c>
      <c r="J207" s="27">
        <v>0</v>
      </c>
      <c r="K207" s="27">
        <v>0</v>
      </c>
      <c r="L207" s="26">
        <f t="shared" si="18"/>
        <v>664.5</v>
      </c>
      <c r="M207" s="28">
        <f t="shared" si="19"/>
        <v>8265</v>
      </c>
      <c r="N207" s="29" t="s">
        <v>244</v>
      </c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24.75" customHeight="1" x14ac:dyDescent="0.15">
      <c r="A208" s="38" t="s">
        <v>514</v>
      </c>
      <c r="B208" s="39" t="s">
        <v>419</v>
      </c>
      <c r="C208" s="39" t="s">
        <v>247</v>
      </c>
      <c r="D208" s="39">
        <v>510510</v>
      </c>
      <c r="E208" s="39" t="s">
        <v>252</v>
      </c>
      <c r="F208" s="40">
        <v>1212</v>
      </c>
      <c r="G208" s="26">
        <f t="shared" si="15"/>
        <v>14544</v>
      </c>
      <c r="H208" s="26">
        <f t="shared" si="16"/>
        <v>101</v>
      </c>
      <c r="I208" s="26">
        <f t="shared" si="17"/>
        <v>38.333333333333336</v>
      </c>
      <c r="J208" s="27">
        <v>0</v>
      </c>
      <c r="K208" s="27">
        <v>0</v>
      </c>
      <c r="L208" s="26">
        <f t="shared" si="18"/>
        <v>1351.3333333333333</v>
      </c>
      <c r="M208" s="28">
        <f t="shared" si="19"/>
        <v>17246.666666666668</v>
      </c>
      <c r="N208" s="29" t="s">
        <v>245</v>
      </c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24.75" customHeight="1" x14ac:dyDescent="0.15">
      <c r="A209" s="21" t="s">
        <v>413</v>
      </c>
      <c r="B209" s="23" t="s">
        <v>424</v>
      </c>
      <c r="C209" s="23" t="s">
        <v>247</v>
      </c>
      <c r="D209" s="23">
        <v>510105</v>
      </c>
      <c r="E209" s="23" t="s">
        <v>252</v>
      </c>
      <c r="F209" s="25">
        <v>1212</v>
      </c>
      <c r="G209" s="26">
        <f t="shared" si="15"/>
        <v>14544</v>
      </c>
      <c r="H209" s="26">
        <f t="shared" si="16"/>
        <v>101</v>
      </c>
      <c r="I209" s="26">
        <f t="shared" si="17"/>
        <v>38.333333333333336</v>
      </c>
      <c r="J209" s="27">
        <v>0</v>
      </c>
      <c r="K209" s="27">
        <v>0</v>
      </c>
      <c r="L209" s="26">
        <f t="shared" si="18"/>
        <v>1351.3333333333333</v>
      </c>
      <c r="M209" s="28">
        <f t="shared" si="19"/>
        <v>17246.666666666668</v>
      </c>
      <c r="N209" s="29" t="s">
        <v>246</v>
      </c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5.75" customHeight="1" x14ac:dyDescent="0.15">
      <c r="A210" s="19"/>
      <c r="B210" s="19"/>
      <c r="C210" s="19"/>
      <c r="D210" s="19"/>
      <c r="E210" s="19"/>
      <c r="F210" s="19"/>
      <c r="H210" s="19"/>
      <c r="I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5.75" customHeight="1" x14ac:dyDescent="0.15">
      <c r="A211" s="19"/>
      <c r="B211" s="19"/>
      <c r="C211" s="19"/>
      <c r="D211" s="19"/>
      <c r="E211" s="19"/>
      <c r="F211" s="19"/>
      <c r="H211" s="19"/>
      <c r="I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5.75" customHeight="1" x14ac:dyDescent="0.15">
      <c r="A212" s="19"/>
      <c r="B212" s="19"/>
      <c r="C212" s="19"/>
      <c r="D212" s="19"/>
      <c r="E212" s="19"/>
      <c r="F212" s="19"/>
      <c r="H212" s="19"/>
      <c r="I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5.75" customHeight="1" x14ac:dyDescent="0.15">
      <c r="A213" s="19"/>
      <c r="B213" s="19"/>
      <c r="C213" s="19"/>
      <c r="D213" s="19"/>
      <c r="E213" s="19"/>
      <c r="F213" s="19"/>
      <c r="H213" s="19"/>
      <c r="I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5.75" customHeight="1" x14ac:dyDescent="0.15">
      <c r="A214" s="19"/>
      <c r="B214" s="19"/>
      <c r="C214" s="19"/>
      <c r="D214" s="19"/>
      <c r="E214" s="19"/>
      <c r="F214" s="19"/>
      <c r="H214" s="19"/>
      <c r="I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5.75" customHeight="1" x14ac:dyDescent="0.15">
      <c r="A215" s="19"/>
      <c r="B215" s="19"/>
      <c r="C215" s="19"/>
      <c r="D215" s="19"/>
      <c r="E215" s="19"/>
      <c r="F215" s="19"/>
      <c r="H215" s="19"/>
      <c r="I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5.75" customHeight="1" x14ac:dyDescent="0.15">
      <c r="A216" s="19"/>
      <c r="B216" s="19"/>
      <c r="C216" s="19"/>
      <c r="D216" s="19"/>
      <c r="E216" s="19"/>
      <c r="F216" s="19"/>
      <c r="H216" s="19"/>
      <c r="I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5.75" customHeight="1" x14ac:dyDescent="0.15">
      <c r="A217" s="19"/>
      <c r="B217" s="19"/>
      <c r="C217" s="19"/>
      <c r="D217" s="19"/>
      <c r="E217" s="19"/>
      <c r="F217" s="19"/>
      <c r="H217" s="19"/>
      <c r="I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5.75" customHeight="1" x14ac:dyDescent="0.15">
      <c r="A218" s="19"/>
      <c r="B218" s="19"/>
      <c r="C218" s="19"/>
      <c r="D218" s="19"/>
      <c r="E218" s="19"/>
      <c r="F218" s="19"/>
      <c r="H218" s="19"/>
      <c r="I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5.75" customHeight="1" x14ac:dyDescent="0.15">
      <c r="A219" s="19"/>
      <c r="B219" s="19"/>
      <c r="C219" s="19"/>
      <c r="D219" s="19"/>
      <c r="E219" s="19"/>
      <c r="F219" s="19"/>
      <c r="H219" s="19"/>
      <c r="I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5.75" customHeight="1" x14ac:dyDescent="0.15">
      <c r="A220" s="19"/>
      <c r="B220" s="19"/>
      <c r="C220" s="19"/>
      <c r="D220" s="19"/>
      <c r="E220" s="19"/>
      <c r="F220" s="19"/>
      <c r="H220" s="19"/>
      <c r="I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5.75" customHeight="1" x14ac:dyDescent="0.15">
      <c r="A221" s="19"/>
      <c r="B221" s="19"/>
      <c r="C221" s="19"/>
      <c r="D221" s="19"/>
      <c r="E221" s="19"/>
      <c r="F221" s="19"/>
      <c r="H221" s="19"/>
      <c r="I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5.75" customHeight="1" x14ac:dyDescent="0.15">
      <c r="A222" s="19"/>
      <c r="B222" s="19"/>
      <c r="C222" s="19"/>
      <c r="D222" s="19"/>
      <c r="E222" s="19"/>
      <c r="F222" s="19"/>
      <c r="H222" s="19"/>
      <c r="I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5.75" customHeight="1" x14ac:dyDescent="0.15">
      <c r="A223" s="19"/>
      <c r="B223" s="19"/>
      <c r="C223" s="19"/>
      <c r="D223" s="19"/>
      <c r="E223" s="19"/>
      <c r="F223" s="19"/>
      <c r="H223" s="19"/>
      <c r="I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5.75" customHeight="1" x14ac:dyDescent="0.15">
      <c r="A224" s="19"/>
      <c r="B224" s="19"/>
      <c r="C224" s="19"/>
      <c r="D224" s="19"/>
      <c r="E224" s="19"/>
      <c r="F224" s="19"/>
      <c r="H224" s="19"/>
      <c r="I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5.75" customHeight="1" x14ac:dyDescent="0.15">
      <c r="A225" s="19"/>
      <c r="B225" s="19"/>
      <c r="C225" s="19"/>
      <c r="D225" s="19"/>
      <c r="E225" s="19"/>
      <c r="F225" s="19"/>
      <c r="H225" s="19"/>
      <c r="I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5.75" customHeight="1" x14ac:dyDescent="0.15">
      <c r="A226" s="19"/>
      <c r="B226" s="19"/>
      <c r="C226" s="19"/>
      <c r="D226" s="19"/>
      <c r="E226" s="19"/>
      <c r="F226" s="19"/>
      <c r="H226" s="19"/>
      <c r="I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5.75" customHeight="1" x14ac:dyDescent="0.15">
      <c r="A227" s="19"/>
      <c r="B227" s="19"/>
      <c r="C227" s="19"/>
      <c r="D227" s="19"/>
      <c r="E227" s="19"/>
      <c r="F227" s="19"/>
      <c r="H227" s="19"/>
      <c r="I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5.75" customHeight="1" x14ac:dyDescent="0.15">
      <c r="A228" s="19"/>
      <c r="B228" s="19"/>
      <c r="C228" s="19"/>
      <c r="D228" s="19"/>
      <c r="E228" s="19"/>
      <c r="F228" s="19"/>
      <c r="H228" s="19"/>
      <c r="I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5.75" customHeight="1" x14ac:dyDescent="0.15">
      <c r="A229" s="19"/>
      <c r="B229" s="19"/>
      <c r="C229" s="19"/>
      <c r="D229" s="19"/>
      <c r="E229" s="19"/>
      <c r="F229" s="19"/>
      <c r="H229" s="19"/>
      <c r="I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5.75" customHeight="1" x14ac:dyDescent="0.15">
      <c r="A230" s="19"/>
      <c r="B230" s="19"/>
      <c r="C230" s="19"/>
      <c r="D230" s="19"/>
      <c r="E230" s="19"/>
      <c r="F230" s="19"/>
      <c r="H230" s="19"/>
      <c r="I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5.75" customHeight="1" x14ac:dyDescent="0.15">
      <c r="A231" s="19"/>
      <c r="B231" s="19"/>
      <c r="C231" s="19"/>
      <c r="D231" s="19"/>
      <c r="E231" s="19"/>
      <c r="F231" s="19"/>
      <c r="H231" s="19"/>
      <c r="I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5.75" customHeight="1" x14ac:dyDescent="0.15">
      <c r="A232" s="19"/>
      <c r="B232" s="19"/>
      <c r="C232" s="19"/>
      <c r="D232" s="19"/>
      <c r="E232" s="19"/>
      <c r="F232" s="19"/>
      <c r="H232" s="19"/>
      <c r="I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5.75" customHeight="1" x14ac:dyDescent="0.15">
      <c r="A233" s="19"/>
      <c r="B233" s="19"/>
      <c r="C233" s="19"/>
      <c r="D233" s="19"/>
      <c r="E233" s="19"/>
      <c r="F233" s="19"/>
      <c r="H233" s="19"/>
      <c r="I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5.75" customHeight="1" x14ac:dyDescent="0.15">
      <c r="A234" s="19"/>
      <c r="B234" s="19"/>
      <c r="C234" s="19"/>
      <c r="D234" s="19"/>
      <c r="E234" s="19"/>
      <c r="F234" s="19"/>
      <c r="H234" s="19"/>
      <c r="I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5.75" customHeight="1" x14ac:dyDescent="0.15">
      <c r="A235" s="19"/>
      <c r="B235" s="19"/>
      <c r="C235" s="19"/>
      <c r="D235" s="19"/>
      <c r="E235" s="19"/>
      <c r="F235" s="19"/>
      <c r="H235" s="19"/>
      <c r="I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5.75" customHeight="1" x14ac:dyDescent="0.15">
      <c r="A236" s="19"/>
      <c r="B236" s="19"/>
      <c r="C236" s="19"/>
      <c r="D236" s="19"/>
      <c r="E236" s="19"/>
      <c r="F236" s="19"/>
      <c r="H236" s="19"/>
      <c r="I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5.75" customHeight="1" x14ac:dyDescent="0.15">
      <c r="A237" s="19"/>
      <c r="B237" s="19"/>
      <c r="C237" s="19"/>
      <c r="D237" s="19"/>
      <c r="E237" s="19"/>
      <c r="F237" s="19"/>
      <c r="H237" s="19"/>
      <c r="I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5.75" customHeight="1" x14ac:dyDescent="0.15">
      <c r="A238" s="19"/>
      <c r="B238" s="19"/>
      <c r="C238" s="19"/>
      <c r="D238" s="19"/>
      <c r="E238" s="19"/>
      <c r="F238" s="19"/>
      <c r="H238" s="19"/>
      <c r="I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5.75" customHeight="1" x14ac:dyDescent="0.15">
      <c r="A239" s="19"/>
      <c r="B239" s="19"/>
      <c r="C239" s="19"/>
      <c r="D239" s="19"/>
      <c r="E239" s="19"/>
      <c r="F239" s="19"/>
      <c r="H239" s="19"/>
      <c r="I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5.75" customHeight="1" x14ac:dyDescent="0.15">
      <c r="A240" s="19"/>
      <c r="B240" s="19"/>
      <c r="C240" s="19"/>
      <c r="D240" s="19"/>
      <c r="E240" s="19"/>
      <c r="F240" s="19"/>
      <c r="H240" s="19"/>
      <c r="I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5.75" customHeight="1" x14ac:dyDescent="0.15">
      <c r="A241" s="19"/>
      <c r="B241" s="19"/>
      <c r="C241" s="19"/>
      <c r="D241" s="19"/>
      <c r="E241" s="19"/>
      <c r="F241" s="19"/>
      <c r="H241" s="19"/>
      <c r="I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5.75" customHeight="1" x14ac:dyDescent="0.15">
      <c r="A242" s="19"/>
      <c r="B242" s="19"/>
      <c r="C242" s="19"/>
      <c r="D242" s="19"/>
      <c r="E242" s="19"/>
      <c r="F242" s="19"/>
      <c r="H242" s="19"/>
      <c r="I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5.75" customHeight="1" x14ac:dyDescent="0.15">
      <c r="A243" s="19"/>
      <c r="B243" s="19"/>
      <c r="C243" s="19"/>
      <c r="D243" s="19"/>
      <c r="E243" s="19"/>
      <c r="F243" s="19"/>
      <c r="H243" s="19"/>
      <c r="I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5.75" customHeight="1" x14ac:dyDescent="0.15">
      <c r="A244" s="19"/>
      <c r="B244" s="19"/>
      <c r="C244" s="19"/>
      <c r="D244" s="19"/>
      <c r="E244" s="19"/>
      <c r="F244" s="19"/>
      <c r="H244" s="19"/>
      <c r="I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5.75" customHeight="1" x14ac:dyDescent="0.15">
      <c r="A245" s="19"/>
      <c r="B245" s="19"/>
      <c r="C245" s="19"/>
      <c r="D245" s="19"/>
      <c r="E245" s="19"/>
      <c r="F245" s="19"/>
      <c r="H245" s="19"/>
      <c r="I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5.75" customHeight="1" x14ac:dyDescent="0.15">
      <c r="A246" s="19"/>
      <c r="B246" s="19"/>
      <c r="C246" s="19"/>
      <c r="D246" s="19"/>
      <c r="E246" s="19"/>
      <c r="F246" s="19"/>
      <c r="H246" s="19"/>
      <c r="I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5.75" customHeight="1" x14ac:dyDescent="0.15">
      <c r="A247" s="19"/>
      <c r="B247" s="19"/>
      <c r="C247" s="19"/>
      <c r="D247" s="19"/>
      <c r="E247" s="19"/>
      <c r="F247" s="19"/>
      <c r="H247" s="19"/>
      <c r="I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5.75" customHeight="1" x14ac:dyDescent="0.15">
      <c r="A248" s="19"/>
      <c r="B248" s="19"/>
      <c r="C248" s="19"/>
      <c r="D248" s="19"/>
      <c r="E248" s="19"/>
      <c r="F248" s="19"/>
      <c r="H248" s="19"/>
      <c r="I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5.75" customHeight="1" x14ac:dyDescent="0.15">
      <c r="A249" s="19"/>
      <c r="B249" s="19"/>
      <c r="C249" s="19"/>
      <c r="D249" s="19"/>
      <c r="E249" s="19"/>
      <c r="F249" s="19"/>
      <c r="H249" s="19"/>
      <c r="I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5.75" customHeight="1" x14ac:dyDescent="0.15">
      <c r="A250" s="19"/>
      <c r="B250" s="19"/>
      <c r="C250" s="19"/>
      <c r="D250" s="19"/>
      <c r="E250" s="19"/>
      <c r="F250" s="19"/>
      <c r="H250" s="19"/>
      <c r="I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5.75" customHeight="1" x14ac:dyDescent="0.15">
      <c r="A251" s="19"/>
      <c r="B251" s="19"/>
      <c r="C251" s="19"/>
      <c r="D251" s="19"/>
      <c r="E251" s="19"/>
      <c r="F251" s="19"/>
      <c r="H251" s="19"/>
      <c r="I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5.75" customHeight="1" x14ac:dyDescent="0.15">
      <c r="A252" s="19"/>
      <c r="B252" s="19"/>
      <c r="C252" s="19"/>
      <c r="D252" s="19"/>
      <c r="E252" s="19"/>
      <c r="F252" s="19"/>
      <c r="H252" s="19"/>
      <c r="I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5.75" customHeight="1" x14ac:dyDescent="0.15">
      <c r="A253" s="19"/>
      <c r="B253" s="19"/>
      <c r="C253" s="19"/>
      <c r="D253" s="19"/>
      <c r="E253" s="19"/>
      <c r="F253" s="19"/>
      <c r="H253" s="19"/>
      <c r="I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5.75" customHeight="1" x14ac:dyDescent="0.15">
      <c r="A254" s="19"/>
      <c r="B254" s="19"/>
      <c r="C254" s="19"/>
      <c r="D254" s="19"/>
      <c r="E254" s="19"/>
      <c r="F254" s="19"/>
      <c r="H254" s="19"/>
      <c r="I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5.75" customHeight="1" x14ac:dyDescent="0.15">
      <c r="A255" s="19"/>
      <c r="B255" s="19"/>
      <c r="C255" s="19"/>
      <c r="D255" s="19"/>
      <c r="E255" s="19"/>
      <c r="F255" s="19"/>
      <c r="H255" s="19"/>
      <c r="I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5.75" customHeight="1" x14ac:dyDescent="0.15">
      <c r="A256" s="19"/>
      <c r="B256" s="19"/>
      <c r="C256" s="19"/>
      <c r="D256" s="19"/>
      <c r="E256" s="19"/>
      <c r="F256" s="19"/>
      <c r="H256" s="19"/>
      <c r="I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5.75" customHeight="1" x14ac:dyDescent="0.15">
      <c r="A257" s="19"/>
      <c r="B257" s="19"/>
      <c r="C257" s="19"/>
      <c r="D257" s="19"/>
      <c r="E257" s="19"/>
      <c r="F257" s="19"/>
      <c r="H257" s="19"/>
      <c r="I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5.75" customHeight="1" x14ac:dyDescent="0.15">
      <c r="A258" s="19"/>
      <c r="B258" s="19"/>
      <c r="C258" s="19"/>
      <c r="D258" s="19"/>
      <c r="E258" s="19"/>
      <c r="F258" s="19"/>
      <c r="H258" s="19"/>
      <c r="I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5.75" customHeight="1" x14ac:dyDescent="0.15">
      <c r="A259" s="19"/>
      <c r="B259" s="19"/>
      <c r="C259" s="19"/>
      <c r="D259" s="19"/>
      <c r="E259" s="19"/>
      <c r="F259" s="19"/>
      <c r="H259" s="19"/>
      <c r="I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5.75" customHeight="1" x14ac:dyDescent="0.15">
      <c r="A260" s="19"/>
      <c r="B260" s="19"/>
      <c r="C260" s="19"/>
      <c r="D260" s="19"/>
      <c r="E260" s="19"/>
      <c r="F260" s="19"/>
      <c r="H260" s="19"/>
      <c r="I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5.75" customHeight="1" x14ac:dyDescent="0.15">
      <c r="A261" s="19"/>
      <c r="B261" s="19"/>
      <c r="C261" s="19"/>
      <c r="D261" s="19"/>
      <c r="E261" s="19"/>
      <c r="F261" s="19"/>
      <c r="H261" s="19"/>
      <c r="I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5.75" customHeight="1" x14ac:dyDescent="0.15">
      <c r="A262" s="19"/>
      <c r="B262" s="19"/>
      <c r="C262" s="19"/>
      <c r="D262" s="19"/>
      <c r="E262" s="19"/>
      <c r="F262" s="19"/>
      <c r="H262" s="19"/>
      <c r="I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5.75" customHeight="1" x14ac:dyDescent="0.15">
      <c r="A263" s="19"/>
      <c r="B263" s="19"/>
      <c r="C263" s="19"/>
      <c r="D263" s="19"/>
      <c r="E263" s="19"/>
      <c r="F263" s="19"/>
      <c r="H263" s="19"/>
      <c r="I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5.75" customHeight="1" x14ac:dyDescent="0.15">
      <c r="A264" s="19"/>
      <c r="B264" s="19"/>
      <c r="C264" s="19"/>
      <c r="D264" s="19"/>
      <c r="E264" s="19"/>
      <c r="F264" s="19"/>
      <c r="H264" s="19"/>
      <c r="I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5.75" customHeight="1" x14ac:dyDescent="0.15">
      <c r="A265" s="19"/>
      <c r="B265" s="19"/>
      <c r="C265" s="19"/>
      <c r="D265" s="19"/>
      <c r="E265" s="19"/>
      <c r="F265" s="19"/>
      <c r="H265" s="19"/>
      <c r="I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5.75" customHeight="1" x14ac:dyDescent="0.15">
      <c r="A266" s="19"/>
      <c r="B266" s="19"/>
      <c r="C266" s="19"/>
      <c r="D266" s="19"/>
      <c r="E266" s="19"/>
      <c r="F266" s="19"/>
      <c r="H266" s="19"/>
      <c r="I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5.75" customHeight="1" x14ac:dyDescent="0.15">
      <c r="A267" s="19"/>
      <c r="B267" s="19"/>
      <c r="C267" s="19"/>
      <c r="D267" s="19"/>
      <c r="E267" s="19"/>
      <c r="F267" s="19"/>
      <c r="H267" s="19"/>
      <c r="I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5.75" customHeight="1" x14ac:dyDescent="0.15">
      <c r="A268" s="19"/>
      <c r="B268" s="19"/>
      <c r="C268" s="19"/>
      <c r="D268" s="19"/>
      <c r="E268" s="19"/>
      <c r="F268" s="19"/>
      <c r="H268" s="19"/>
      <c r="I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5.75" customHeight="1" x14ac:dyDescent="0.15">
      <c r="A269" s="19"/>
      <c r="B269" s="19"/>
      <c r="C269" s="19"/>
      <c r="D269" s="19"/>
      <c r="E269" s="19"/>
      <c r="F269" s="19"/>
      <c r="H269" s="19"/>
      <c r="I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5.75" customHeight="1" x14ac:dyDescent="0.15">
      <c r="A270" s="19"/>
      <c r="B270" s="19"/>
      <c r="C270" s="19"/>
      <c r="D270" s="19"/>
      <c r="E270" s="19"/>
      <c r="F270" s="19"/>
      <c r="H270" s="19"/>
      <c r="I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5.75" customHeight="1" x14ac:dyDescent="0.15">
      <c r="A271" s="19"/>
      <c r="B271" s="19"/>
      <c r="C271" s="19"/>
      <c r="D271" s="19"/>
      <c r="E271" s="19"/>
      <c r="F271" s="19"/>
      <c r="H271" s="19"/>
      <c r="I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5.75" customHeight="1" x14ac:dyDescent="0.15">
      <c r="A272" s="19"/>
      <c r="B272" s="19"/>
      <c r="C272" s="19"/>
      <c r="D272" s="19"/>
      <c r="E272" s="19"/>
      <c r="F272" s="19"/>
      <c r="H272" s="19"/>
      <c r="I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5.75" customHeight="1" x14ac:dyDescent="0.15">
      <c r="A273" s="19"/>
      <c r="B273" s="19"/>
      <c r="C273" s="19"/>
      <c r="D273" s="19"/>
      <c r="E273" s="19"/>
      <c r="F273" s="19"/>
      <c r="H273" s="19"/>
      <c r="I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5.75" customHeight="1" x14ac:dyDescent="0.15">
      <c r="A274" s="19"/>
      <c r="B274" s="19"/>
      <c r="C274" s="19"/>
      <c r="D274" s="19"/>
      <c r="E274" s="19"/>
      <c r="F274" s="19"/>
      <c r="H274" s="19"/>
      <c r="I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5.75" customHeight="1" x14ac:dyDescent="0.15">
      <c r="A275" s="19"/>
      <c r="B275" s="19"/>
      <c r="C275" s="19"/>
      <c r="D275" s="19"/>
      <c r="E275" s="19"/>
      <c r="F275" s="19"/>
      <c r="H275" s="19"/>
      <c r="I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5.75" customHeight="1" x14ac:dyDescent="0.15">
      <c r="A276" s="19"/>
      <c r="B276" s="19"/>
      <c r="C276" s="19"/>
      <c r="D276" s="19"/>
      <c r="E276" s="19"/>
      <c r="F276" s="19"/>
      <c r="H276" s="19"/>
      <c r="I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5.75" customHeight="1" x14ac:dyDescent="0.15">
      <c r="A277" s="19"/>
      <c r="B277" s="19"/>
      <c r="C277" s="19"/>
      <c r="D277" s="19"/>
      <c r="E277" s="19"/>
      <c r="F277" s="19"/>
      <c r="H277" s="19"/>
      <c r="I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5.75" customHeight="1" x14ac:dyDescent="0.15">
      <c r="A278" s="19"/>
      <c r="B278" s="19"/>
      <c r="C278" s="19"/>
      <c r="D278" s="19"/>
      <c r="E278" s="19"/>
      <c r="F278" s="19"/>
      <c r="H278" s="19"/>
      <c r="I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5.75" customHeight="1" x14ac:dyDescent="0.15">
      <c r="A279" s="19"/>
      <c r="B279" s="19"/>
      <c r="C279" s="19"/>
      <c r="D279" s="19"/>
      <c r="E279" s="19"/>
      <c r="F279" s="19"/>
      <c r="H279" s="19"/>
      <c r="I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5.75" customHeight="1" x14ac:dyDescent="0.15">
      <c r="A280" s="19"/>
      <c r="B280" s="19"/>
      <c r="C280" s="19"/>
      <c r="D280" s="19"/>
      <c r="E280" s="19"/>
      <c r="F280" s="19"/>
      <c r="H280" s="19"/>
      <c r="I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5.75" customHeight="1" x14ac:dyDescent="0.15">
      <c r="A281" s="19"/>
      <c r="B281" s="19"/>
      <c r="C281" s="19"/>
      <c r="D281" s="19"/>
      <c r="E281" s="19"/>
      <c r="F281" s="19"/>
      <c r="H281" s="19"/>
      <c r="I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5.75" customHeight="1" x14ac:dyDescent="0.15">
      <c r="A282" s="19"/>
      <c r="B282" s="19"/>
      <c r="C282" s="19"/>
      <c r="D282" s="19"/>
      <c r="E282" s="19"/>
      <c r="F282" s="19"/>
      <c r="H282" s="19"/>
      <c r="I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5.75" customHeight="1" x14ac:dyDescent="0.15">
      <c r="A283" s="19"/>
      <c r="B283" s="19"/>
      <c r="C283" s="19"/>
      <c r="D283" s="19"/>
      <c r="E283" s="19"/>
      <c r="F283" s="19"/>
      <c r="H283" s="19"/>
      <c r="I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5.75" customHeight="1" x14ac:dyDescent="0.15">
      <c r="A284" s="19"/>
      <c r="B284" s="19"/>
      <c r="C284" s="19"/>
      <c r="D284" s="19"/>
      <c r="E284" s="19"/>
      <c r="F284" s="19"/>
      <c r="H284" s="19"/>
      <c r="I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5.75" customHeight="1" x14ac:dyDescent="0.15">
      <c r="A285" s="19"/>
      <c r="B285" s="19"/>
      <c r="C285" s="19"/>
      <c r="D285" s="19"/>
      <c r="E285" s="19"/>
      <c r="F285" s="19"/>
      <c r="H285" s="19"/>
      <c r="I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5.75" customHeight="1" x14ac:dyDescent="0.15">
      <c r="A286" s="19"/>
      <c r="B286" s="19"/>
      <c r="C286" s="19"/>
      <c r="D286" s="19"/>
      <c r="E286" s="19"/>
      <c r="F286" s="19"/>
      <c r="H286" s="19"/>
      <c r="I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5.75" customHeight="1" x14ac:dyDescent="0.15">
      <c r="A287" s="19"/>
      <c r="B287" s="19"/>
      <c r="C287" s="19"/>
      <c r="D287" s="19"/>
      <c r="E287" s="19"/>
      <c r="F287" s="19"/>
      <c r="H287" s="19"/>
      <c r="I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5.75" customHeight="1" x14ac:dyDescent="0.15">
      <c r="A288" s="19"/>
      <c r="B288" s="19"/>
      <c r="C288" s="19"/>
      <c r="D288" s="19"/>
      <c r="E288" s="19"/>
      <c r="F288" s="19"/>
      <c r="H288" s="19"/>
      <c r="I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5.75" customHeight="1" x14ac:dyDescent="0.15">
      <c r="A289" s="19"/>
      <c r="B289" s="19"/>
      <c r="C289" s="19"/>
      <c r="D289" s="19"/>
      <c r="E289" s="19"/>
      <c r="F289" s="19"/>
      <c r="H289" s="19"/>
      <c r="I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5.75" customHeight="1" x14ac:dyDescent="0.15">
      <c r="A290" s="19"/>
      <c r="B290" s="19"/>
      <c r="C290" s="19"/>
      <c r="D290" s="19"/>
      <c r="E290" s="19"/>
      <c r="F290" s="19"/>
      <c r="H290" s="19"/>
      <c r="I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5.75" customHeight="1" x14ac:dyDescent="0.15">
      <c r="A291" s="19"/>
      <c r="B291" s="19"/>
      <c r="C291" s="19"/>
      <c r="D291" s="19"/>
      <c r="E291" s="19"/>
      <c r="F291" s="19"/>
      <c r="H291" s="19"/>
      <c r="I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5.75" customHeight="1" x14ac:dyDescent="0.15">
      <c r="A292" s="19"/>
      <c r="B292" s="19"/>
      <c r="C292" s="19"/>
      <c r="D292" s="19"/>
      <c r="E292" s="19"/>
      <c r="F292" s="19"/>
      <c r="H292" s="19"/>
      <c r="I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5.75" customHeight="1" x14ac:dyDescent="0.15">
      <c r="A293" s="19"/>
      <c r="B293" s="19"/>
      <c r="C293" s="19"/>
      <c r="D293" s="19"/>
      <c r="E293" s="19"/>
      <c r="F293" s="19"/>
      <c r="H293" s="19"/>
      <c r="I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5.75" customHeight="1" x14ac:dyDescent="0.15">
      <c r="A294" s="19"/>
      <c r="B294" s="19"/>
      <c r="C294" s="19"/>
      <c r="D294" s="19"/>
      <c r="E294" s="19"/>
      <c r="F294" s="19"/>
      <c r="H294" s="19"/>
      <c r="I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5.75" customHeight="1" x14ac:dyDescent="0.15">
      <c r="A295" s="19"/>
      <c r="B295" s="19"/>
      <c r="C295" s="19"/>
      <c r="D295" s="19"/>
      <c r="E295" s="19"/>
      <c r="F295" s="19"/>
      <c r="H295" s="19"/>
      <c r="I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5.75" customHeight="1" x14ac:dyDescent="0.15">
      <c r="A296" s="19"/>
      <c r="B296" s="19"/>
      <c r="C296" s="19"/>
      <c r="D296" s="19"/>
      <c r="E296" s="19"/>
      <c r="F296" s="19"/>
      <c r="H296" s="19"/>
      <c r="I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5.75" customHeight="1" x14ac:dyDescent="0.15">
      <c r="A297" s="19"/>
      <c r="B297" s="19"/>
      <c r="C297" s="19"/>
      <c r="D297" s="19"/>
      <c r="E297" s="19"/>
      <c r="F297" s="19"/>
      <c r="H297" s="19"/>
      <c r="I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5.75" customHeight="1" x14ac:dyDescent="0.15">
      <c r="A298" s="19"/>
      <c r="B298" s="19"/>
      <c r="C298" s="19"/>
      <c r="D298" s="19"/>
      <c r="E298" s="19"/>
      <c r="F298" s="19"/>
      <c r="H298" s="19"/>
      <c r="I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5.75" customHeight="1" x14ac:dyDescent="0.15">
      <c r="A299" s="19"/>
      <c r="B299" s="19"/>
      <c r="C299" s="19"/>
      <c r="D299" s="19"/>
      <c r="E299" s="19"/>
      <c r="F299" s="19"/>
      <c r="H299" s="19"/>
      <c r="I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5.75" customHeight="1" x14ac:dyDescent="0.15">
      <c r="A300" s="19"/>
      <c r="B300" s="19"/>
      <c r="C300" s="19"/>
      <c r="D300" s="19"/>
      <c r="E300" s="19"/>
      <c r="F300" s="19"/>
      <c r="H300" s="19"/>
      <c r="I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5.75" customHeight="1" x14ac:dyDescent="0.15">
      <c r="A301" s="19"/>
      <c r="B301" s="19"/>
      <c r="C301" s="19"/>
      <c r="D301" s="19"/>
      <c r="E301" s="19"/>
      <c r="F301" s="19"/>
      <c r="H301" s="19"/>
      <c r="I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5.75" customHeight="1" x14ac:dyDescent="0.15">
      <c r="A302" s="19"/>
      <c r="B302" s="19"/>
      <c r="C302" s="19"/>
      <c r="D302" s="19"/>
      <c r="E302" s="19"/>
      <c r="F302" s="19"/>
      <c r="H302" s="19"/>
      <c r="I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5.75" customHeight="1" x14ac:dyDescent="0.15">
      <c r="A303" s="19"/>
      <c r="B303" s="19"/>
      <c r="C303" s="19"/>
      <c r="D303" s="19"/>
      <c r="E303" s="19"/>
      <c r="F303" s="19"/>
      <c r="H303" s="19"/>
      <c r="I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5.75" customHeight="1" x14ac:dyDescent="0.15">
      <c r="A304" s="19"/>
      <c r="B304" s="19"/>
      <c r="C304" s="19"/>
      <c r="D304" s="19"/>
      <c r="E304" s="19"/>
      <c r="F304" s="19"/>
      <c r="H304" s="19"/>
      <c r="I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5.75" customHeight="1" x14ac:dyDescent="0.15">
      <c r="A305" s="19"/>
      <c r="B305" s="19"/>
      <c r="C305" s="19"/>
      <c r="D305" s="19"/>
      <c r="E305" s="19"/>
      <c r="F305" s="19"/>
      <c r="H305" s="19"/>
      <c r="I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5.75" customHeight="1" x14ac:dyDescent="0.15">
      <c r="A306" s="19"/>
      <c r="B306" s="19"/>
      <c r="C306" s="19"/>
      <c r="D306" s="19"/>
      <c r="E306" s="19"/>
      <c r="F306" s="19"/>
      <c r="H306" s="19"/>
      <c r="I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5.75" customHeight="1" x14ac:dyDescent="0.15">
      <c r="A307" s="19"/>
      <c r="B307" s="19"/>
      <c r="C307" s="19"/>
      <c r="D307" s="19"/>
      <c r="E307" s="19"/>
      <c r="F307" s="19"/>
      <c r="H307" s="19"/>
      <c r="I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5.75" customHeight="1" x14ac:dyDescent="0.15">
      <c r="A308" s="19"/>
      <c r="B308" s="19"/>
      <c r="C308" s="19"/>
      <c r="D308" s="19"/>
      <c r="E308" s="19"/>
      <c r="F308" s="19"/>
      <c r="H308" s="19"/>
      <c r="I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5.75" customHeight="1" x14ac:dyDescent="0.15">
      <c r="A309" s="19"/>
      <c r="B309" s="19"/>
      <c r="C309" s="19"/>
      <c r="D309" s="19"/>
      <c r="E309" s="19"/>
      <c r="F309" s="19"/>
      <c r="H309" s="19"/>
      <c r="I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5.75" customHeight="1" x14ac:dyDescent="0.15">
      <c r="A310" s="19"/>
      <c r="B310" s="19"/>
      <c r="C310" s="19"/>
      <c r="D310" s="19"/>
      <c r="E310" s="19"/>
      <c r="F310" s="19"/>
      <c r="H310" s="19"/>
      <c r="I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5.75" customHeight="1" x14ac:dyDescent="0.15">
      <c r="A311" s="19"/>
      <c r="B311" s="19"/>
      <c r="C311" s="19"/>
      <c r="D311" s="19"/>
      <c r="E311" s="19"/>
      <c r="F311" s="19"/>
      <c r="H311" s="19"/>
      <c r="I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5.75" customHeight="1" x14ac:dyDescent="0.15">
      <c r="A312" s="19"/>
      <c r="B312" s="19"/>
      <c r="C312" s="19"/>
      <c r="D312" s="19"/>
      <c r="E312" s="19"/>
      <c r="F312" s="19"/>
      <c r="H312" s="19"/>
      <c r="I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5.75" customHeight="1" x14ac:dyDescent="0.15">
      <c r="A313" s="19"/>
      <c r="B313" s="19"/>
      <c r="C313" s="19"/>
      <c r="D313" s="19"/>
      <c r="E313" s="19"/>
      <c r="F313" s="19"/>
      <c r="H313" s="19"/>
      <c r="I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5.75" customHeight="1" x14ac:dyDescent="0.15">
      <c r="A314" s="19"/>
      <c r="B314" s="19"/>
      <c r="C314" s="19"/>
      <c r="D314" s="19"/>
      <c r="E314" s="19"/>
      <c r="F314" s="19"/>
      <c r="H314" s="19"/>
      <c r="I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5.75" customHeight="1" x14ac:dyDescent="0.15">
      <c r="A315" s="19"/>
      <c r="B315" s="19"/>
      <c r="C315" s="19"/>
      <c r="D315" s="19"/>
      <c r="E315" s="19"/>
      <c r="F315" s="19"/>
      <c r="H315" s="19"/>
      <c r="I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5.75" customHeight="1" x14ac:dyDescent="0.15">
      <c r="A316" s="19"/>
      <c r="B316" s="19"/>
      <c r="C316" s="19"/>
      <c r="D316" s="19"/>
      <c r="E316" s="19"/>
      <c r="F316" s="19"/>
      <c r="H316" s="19"/>
      <c r="I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5.75" customHeight="1" x14ac:dyDescent="0.15">
      <c r="A317" s="19"/>
      <c r="B317" s="19"/>
      <c r="C317" s="19"/>
      <c r="D317" s="19"/>
      <c r="E317" s="19"/>
      <c r="F317" s="19"/>
      <c r="H317" s="19"/>
      <c r="I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5.75" customHeight="1" x14ac:dyDescent="0.15">
      <c r="A318" s="19"/>
      <c r="B318" s="19"/>
      <c r="C318" s="19"/>
      <c r="D318" s="19"/>
      <c r="E318" s="19"/>
      <c r="F318" s="19"/>
      <c r="H318" s="19"/>
      <c r="I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5.75" customHeight="1" x14ac:dyDescent="0.15">
      <c r="A319" s="19"/>
      <c r="B319" s="19"/>
      <c r="C319" s="19"/>
      <c r="D319" s="19"/>
      <c r="E319" s="19"/>
      <c r="F319" s="19"/>
      <c r="H319" s="19"/>
      <c r="I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5.75" customHeight="1" x14ac:dyDescent="0.15">
      <c r="A320" s="19"/>
      <c r="B320" s="19"/>
      <c r="C320" s="19"/>
      <c r="D320" s="19"/>
      <c r="E320" s="19"/>
      <c r="F320" s="19"/>
      <c r="H320" s="19"/>
      <c r="I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5.75" customHeight="1" x14ac:dyDescent="0.15">
      <c r="A321" s="19"/>
      <c r="B321" s="19"/>
      <c r="C321" s="19"/>
      <c r="D321" s="19"/>
      <c r="E321" s="19"/>
      <c r="F321" s="19"/>
      <c r="H321" s="19"/>
      <c r="I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5.75" customHeight="1" x14ac:dyDescent="0.15">
      <c r="A322" s="19"/>
      <c r="B322" s="19"/>
      <c r="C322" s="19"/>
      <c r="D322" s="19"/>
      <c r="E322" s="19"/>
      <c r="F322" s="19"/>
      <c r="H322" s="19"/>
      <c r="I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5.75" customHeight="1" x14ac:dyDescent="0.15">
      <c r="A323" s="19"/>
      <c r="B323" s="19"/>
      <c r="C323" s="19"/>
      <c r="D323" s="19"/>
      <c r="E323" s="19"/>
      <c r="F323" s="19"/>
      <c r="H323" s="19"/>
      <c r="I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5.75" customHeight="1" x14ac:dyDescent="0.15">
      <c r="A324" s="19"/>
      <c r="B324" s="19"/>
      <c r="C324" s="19"/>
      <c r="D324" s="19"/>
      <c r="E324" s="19"/>
      <c r="F324" s="19"/>
      <c r="H324" s="19"/>
      <c r="I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5.75" customHeight="1" x14ac:dyDescent="0.15">
      <c r="A325" s="19"/>
      <c r="B325" s="19"/>
      <c r="C325" s="19"/>
      <c r="D325" s="19"/>
      <c r="E325" s="19"/>
      <c r="F325" s="19"/>
      <c r="H325" s="19"/>
      <c r="I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5.75" customHeight="1" x14ac:dyDescent="0.15">
      <c r="A326" s="19"/>
      <c r="B326" s="19"/>
      <c r="C326" s="19"/>
      <c r="D326" s="19"/>
      <c r="E326" s="19"/>
      <c r="F326" s="19"/>
      <c r="H326" s="19"/>
      <c r="I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5.75" customHeight="1" x14ac:dyDescent="0.15">
      <c r="A327" s="19"/>
      <c r="B327" s="19"/>
      <c r="C327" s="19"/>
      <c r="D327" s="19"/>
      <c r="E327" s="19"/>
      <c r="F327" s="19"/>
      <c r="H327" s="19"/>
      <c r="I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5.75" customHeight="1" x14ac:dyDescent="0.15">
      <c r="A328" s="19"/>
      <c r="B328" s="19"/>
      <c r="C328" s="19"/>
      <c r="D328" s="19"/>
      <c r="E328" s="19"/>
      <c r="F328" s="19"/>
      <c r="H328" s="19"/>
      <c r="I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5.75" customHeight="1" x14ac:dyDescent="0.15">
      <c r="A329" s="19"/>
      <c r="B329" s="19"/>
      <c r="C329" s="19"/>
      <c r="D329" s="19"/>
      <c r="E329" s="19"/>
      <c r="F329" s="19"/>
      <c r="H329" s="19"/>
      <c r="I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5.75" customHeight="1" x14ac:dyDescent="0.15">
      <c r="A330" s="19"/>
      <c r="B330" s="19"/>
      <c r="C330" s="19"/>
      <c r="D330" s="19"/>
      <c r="E330" s="19"/>
      <c r="F330" s="19"/>
      <c r="H330" s="19"/>
      <c r="I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5.75" customHeight="1" x14ac:dyDescent="0.15">
      <c r="A331" s="19"/>
      <c r="B331" s="19"/>
      <c r="C331" s="19"/>
      <c r="D331" s="19"/>
      <c r="E331" s="19"/>
      <c r="F331" s="19"/>
      <c r="H331" s="19"/>
      <c r="I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5.75" customHeight="1" x14ac:dyDescent="0.15">
      <c r="A332" s="19"/>
      <c r="B332" s="19"/>
      <c r="C332" s="19"/>
      <c r="D332" s="19"/>
      <c r="E332" s="19"/>
      <c r="F332" s="19"/>
      <c r="H332" s="19"/>
      <c r="I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5.75" customHeight="1" x14ac:dyDescent="0.15">
      <c r="A333" s="19"/>
      <c r="B333" s="19"/>
      <c r="C333" s="19"/>
      <c r="D333" s="19"/>
      <c r="E333" s="19"/>
      <c r="F333" s="19"/>
      <c r="H333" s="19"/>
      <c r="I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5.75" customHeight="1" x14ac:dyDescent="0.15">
      <c r="A334" s="19"/>
      <c r="B334" s="19"/>
      <c r="C334" s="19"/>
      <c r="D334" s="19"/>
      <c r="E334" s="19"/>
      <c r="F334" s="19"/>
      <c r="H334" s="19"/>
      <c r="I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5.75" customHeight="1" x14ac:dyDescent="0.15">
      <c r="A335" s="19"/>
      <c r="B335" s="19"/>
      <c r="C335" s="19"/>
      <c r="D335" s="19"/>
      <c r="E335" s="19"/>
      <c r="F335" s="19"/>
      <c r="H335" s="19"/>
      <c r="I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5.75" customHeight="1" x14ac:dyDescent="0.15">
      <c r="A336" s="19"/>
      <c r="B336" s="19"/>
      <c r="C336" s="19"/>
      <c r="D336" s="19"/>
      <c r="E336" s="19"/>
      <c r="F336" s="19"/>
      <c r="H336" s="19"/>
      <c r="I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5.75" customHeight="1" x14ac:dyDescent="0.15">
      <c r="A337" s="19"/>
      <c r="B337" s="19"/>
      <c r="C337" s="19"/>
      <c r="D337" s="19"/>
      <c r="E337" s="19"/>
      <c r="F337" s="19"/>
      <c r="H337" s="19"/>
      <c r="I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5.75" customHeight="1" x14ac:dyDescent="0.15">
      <c r="A338" s="19"/>
      <c r="B338" s="19"/>
      <c r="C338" s="19"/>
      <c r="D338" s="19"/>
      <c r="E338" s="19"/>
      <c r="F338" s="19"/>
      <c r="H338" s="19"/>
      <c r="I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5.75" customHeight="1" x14ac:dyDescent="0.15">
      <c r="A339" s="19"/>
      <c r="B339" s="19"/>
      <c r="C339" s="19"/>
      <c r="D339" s="19"/>
      <c r="E339" s="19"/>
      <c r="F339" s="19"/>
      <c r="H339" s="19"/>
      <c r="I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5.75" customHeight="1" x14ac:dyDescent="0.15">
      <c r="A340" s="19"/>
      <c r="B340" s="19"/>
      <c r="C340" s="19"/>
      <c r="D340" s="19"/>
      <c r="E340" s="19"/>
      <c r="F340" s="19"/>
      <c r="H340" s="19"/>
      <c r="I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5.75" customHeight="1" x14ac:dyDescent="0.15">
      <c r="A341" s="19"/>
      <c r="B341" s="19"/>
      <c r="C341" s="19"/>
      <c r="D341" s="19"/>
      <c r="E341" s="19"/>
      <c r="F341" s="19"/>
      <c r="H341" s="19"/>
      <c r="I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5.75" customHeight="1" x14ac:dyDescent="0.15">
      <c r="A342" s="19"/>
      <c r="B342" s="19"/>
      <c r="C342" s="19"/>
      <c r="D342" s="19"/>
      <c r="E342" s="19"/>
      <c r="F342" s="19"/>
      <c r="H342" s="19"/>
      <c r="I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5.75" customHeight="1" x14ac:dyDescent="0.15">
      <c r="A343" s="19"/>
      <c r="B343" s="19"/>
      <c r="C343" s="19"/>
      <c r="D343" s="19"/>
      <c r="E343" s="19"/>
      <c r="F343" s="19"/>
      <c r="H343" s="19"/>
      <c r="I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5.75" customHeight="1" x14ac:dyDescent="0.15">
      <c r="A344" s="19"/>
      <c r="B344" s="19"/>
      <c r="C344" s="19"/>
      <c r="D344" s="19"/>
      <c r="E344" s="19"/>
      <c r="F344" s="19"/>
      <c r="H344" s="19"/>
      <c r="I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5.75" customHeight="1" x14ac:dyDescent="0.15">
      <c r="A345" s="19"/>
      <c r="B345" s="19"/>
      <c r="C345" s="19"/>
      <c r="D345" s="19"/>
      <c r="E345" s="19"/>
      <c r="F345" s="19"/>
      <c r="H345" s="19"/>
      <c r="I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5.75" customHeight="1" x14ac:dyDescent="0.15">
      <c r="A346" s="19"/>
      <c r="B346" s="19"/>
      <c r="C346" s="19"/>
      <c r="D346" s="19"/>
      <c r="E346" s="19"/>
      <c r="F346" s="19"/>
      <c r="H346" s="19"/>
      <c r="I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5.75" customHeight="1" x14ac:dyDescent="0.15">
      <c r="A347" s="19"/>
      <c r="B347" s="19"/>
      <c r="C347" s="19"/>
      <c r="D347" s="19"/>
      <c r="E347" s="19"/>
      <c r="F347" s="19"/>
      <c r="H347" s="19"/>
      <c r="I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5.75" customHeight="1" x14ac:dyDescent="0.15">
      <c r="A348" s="19"/>
      <c r="B348" s="19"/>
      <c r="C348" s="19"/>
      <c r="D348" s="19"/>
      <c r="E348" s="19"/>
      <c r="F348" s="19"/>
      <c r="H348" s="19"/>
      <c r="I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5.75" customHeight="1" x14ac:dyDescent="0.15">
      <c r="A349" s="19"/>
      <c r="B349" s="19"/>
      <c r="C349" s="19"/>
      <c r="D349" s="19"/>
      <c r="E349" s="19"/>
      <c r="F349" s="19"/>
      <c r="H349" s="19"/>
      <c r="I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5.75" customHeight="1" x14ac:dyDescent="0.15">
      <c r="A350" s="19"/>
      <c r="B350" s="19"/>
      <c r="C350" s="19"/>
      <c r="D350" s="19"/>
      <c r="E350" s="19"/>
      <c r="F350" s="19"/>
      <c r="H350" s="19"/>
      <c r="I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5.75" customHeight="1" x14ac:dyDescent="0.15">
      <c r="A351" s="19"/>
      <c r="B351" s="19"/>
      <c r="C351" s="19"/>
      <c r="D351" s="19"/>
      <c r="E351" s="19"/>
      <c r="F351" s="19"/>
      <c r="H351" s="19"/>
      <c r="I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5.75" customHeight="1" x14ac:dyDescent="0.15">
      <c r="A352" s="19"/>
      <c r="B352" s="19"/>
      <c r="C352" s="19"/>
      <c r="D352" s="19"/>
      <c r="E352" s="19"/>
      <c r="F352" s="19"/>
      <c r="H352" s="19"/>
      <c r="I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5.75" customHeight="1" x14ac:dyDescent="0.15">
      <c r="A353" s="19"/>
      <c r="B353" s="19"/>
      <c r="C353" s="19"/>
      <c r="D353" s="19"/>
      <c r="E353" s="19"/>
      <c r="F353" s="19"/>
      <c r="H353" s="19"/>
      <c r="I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5.75" customHeight="1" x14ac:dyDescent="0.15">
      <c r="A354" s="19"/>
      <c r="B354" s="19"/>
      <c r="C354" s="19"/>
      <c r="D354" s="19"/>
      <c r="E354" s="19"/>
      <c r="F354" s="19"/>
      <c r="H354" s="19"/>
      <c r="I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5.75" customHeight="1" x14ac:dyDescent="0.15">
      <c r="A355" s="19"/>
      <c r="B355" s="19"/>
      <c r="C355" s="19"/>
      <c r="D355" s="19"/>
      <c r="E355" s="19"/>
      <c r="F355" s="19"/>
      <c r="H355" s="19"/>
      <c r="I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5.75" customHeight="1" x14ac:dyDescent="0.15">
      <c r="A356" s="19"/>
      <c r="B356" s="19"/>
      <c r="C356" s="19"/>
      <c r="D356" s="19"/>
      <c r="E356" s="19"/>
      <c r="F356" s="19"/>
      <c r="H356" s="19"/>
      <c r="I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5.75" customHeight="1" x14ac:dyDescent="0.15">
      <c r="A357" s="19"/>
      <c r="B357" s="19"/>
      <c r="C357" s="19"/>
      <c r="D357" s="19"/>
      <c r="E357" s="19"/>
      <c r="F357" s="19"/>
      <c r="H357" s="19"/>
      <c r="I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5.75" customHeight="1" x14ac:dyDescent="0.15">
      <c r="A358" s="19"/>
      <c r="B358" s="19"/>
      <c r="C358" s="19"/>
      <c r="D358" s="19"/>
      <c r="E358" s="19"/>
      <c r="F358" s="19"/>
      <c r="H358" s="19"/>
      <c r="I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5.75" customHeight="1" x14ac:dyDescent="0.15">
      <c r="A359" s="19"/>
      <c r="B359" s="19"/>
      <c r="C359" s="19"/>
      <c r="D359" s="19"/>
      <c r="E359" s="19"/>
      <c r="F359" s="19"/>
      <c r="H359" s="19"/>
      <c r="I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5.75" customHeight="1" x14ac:dyDescent="0.15">
      <c r="A360" s="19"/>
      <c r="B360" s="19"/>
      <c r="C360" s="19"/>
      <c r="D360" s="19"/>
      <c r="E360" s="19"/>
      <c r="F360" s="19"/>
      <c r="H360" s="19"/>
      <c r="I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5.75" customHeight="1" x14ac:dyDescent="0.15">
      <c r="A361" s="19"/>
      <c r="B361" s="19"/>
      <c r="C361" s="19"/>
      <c r="D361" s="19"/>
      <c r="E361" s="19"/>
      <c r="F361" s="19"/>
      <c r="H361" s="19"/>
      <c r="I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5.75" customHeight="1" x14ac:dyDescent="0.15">
      <c r="A362" s="19"/>
      <c r="B362" s="19"/>
      <c r="C362" s="19"/>
      <c r="D362" s="19"/>
      <c r="E362" s="19"/>
      <c r="F362" s="19"/>
      <c r="H362" s="19"/>
      <c r="I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5.75" customHeight="1" x14ac:dyDescent="0.15">
      <c r="A363" s="19"/>
      <c r="B363" s="19"/>
      <c r="C363" s="19"/>
      <c r="D363" s="19"/>
      <c r="E363" s="19"/>
      <c r="F363" s="19"/>
      <c r="H363" s="19"/>
      <c r="I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5.75" customHeight="1" x14ac:dyDescent="0.15">
      <c r="A364" s="19"/>
      <c r="B364" s="19"/>
      <c r="C364" s="19"/>
      <c r="D364" s="19"/>
      <c r="E364" s="19"/>
      <c r="F364" s="19"/>
      <c r="H364" s="19"/>
      <c r="I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5.75" customHeight="1" x14ac:dyDescent="0.15">
      <c r="A365" s="19"/>
      <c r="B365" s="19"/>
      <c r="C365" s="19"/>
      <c r="D365" s="19"/>
      <c r="E365" s="19"/>
      <c r="F365" s="19"/>
      <c r="H365" s="19"/>
      <c r="I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5.75" customHeight="1" x14ac:dyDescent="0.15">
      <c r="A366" s="19"/>
      <c r="B366" s="19"/>
      <c r="C366" s="19"/>
      <c r="D366" s="19"/>
      <c r="E366" s="19"/>
      <c r="F366" s="19"/>
      <c r="H366" s="19"/>
      <c r="I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5.75" customHeight="1" x14ac:dyDescent="0.15">
      <c r="A367" s="19"/>
      <c r="B367" s="19"/>
      <c r="C367" s="19"/>
      <c r="D367" s="19"/>
      <c r="E367" s="19"/>
      <c r="F367" s="19"/>
      <c r="H367" s="19"/>
      <c r="I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5.75" customHeight="1" x14ac:dyDescent="0.15">
      <c r="A368" s="19"/>
      <c r="B368" s="19"/>
      <c r="C368" s="19"/>
      <c r="D368" s="19"/>
      <c r="E368" s="19"/>
      <c r="F368" s="19"/>
      <c r="H368" s="19"/>
      <c r="I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5.75" customHeight="1" x14ac:dyDescent="0.15">
      <c r="A369" s="19"/>
      <c r="B369" s="19"/>
      <c r="C369" s="19"/>
      <c r="D369" s="19"/>
      <c r="E369" s="19"/>
      <c r="F369" s="19"/>
      <c r="H369" s="19"/>
      <c r="I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5.75" customHeight="1" x14ac:dyDescent="0.15">
      <c r="A370" s="19"/>
      <c r="B370" s="19"/>
      <c r="C370" s="19"/>
      <c r="D370" s="19"/>
      <c r="E370" s="19"/>
      <c r="F370" s="19"/>
      <c r="H370" s="19"/>
      <c r="I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5.75" customHeight="1" x14ac:dyDescent="0.15">
      <c r="A371" s="19"/>
      <c r="B371" s="19"/>
      <c r="C371" s="19"/>
      <c r="D371" s="19"/>
      <c r="E371" s="19"/>
      <c r="F371" s="19"/>
      <c r="H371" s="19"/>
      <c r="I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5.75" customHeight="1" x14ac:dyDescent="0.15">
      <c r="A372" s="19"/>
      <c r="B372" s="19"/>
      <c r="C372" s="19"/>
      <c r="D372" s="19"/>
      <c r="E372" s="19"/>
      <c r="F372" s="19"/>
      <c r="H372" s="19"/>
      <c r="I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5.75" customHeight="1" x14ac:dyDescent="0.15">
      <c r="A373" s="19"/>
      <c r="B373" s="19"/>
      <c r="C373" s="19"/>
      <c r="D373" s="19"/>
      <c r="E373" s="19"/>
      <c r="F373" s="19"/>
      <c r="H373" s="19"/>
      <c r="I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5.75" customHeight="1" x14ac:dyDescent="0.15">
      <c r="A374" s="19"/>
      <c r="B374" s="19"/>
      <c r="C374" s="19"/>
      <c r="D374" s="19"/>
      <c r="E374" s="19"/>
      <c r="F374" s="19"/>
      <c r="H374" s="19"/>
      <c r="I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5.75" customHeight="1" x14ac:dyDescent="0.15">
      <c r="A375" s="19"/>
      <c r="B375" s="19"/>
      <c r="C375" s="19"/>
      <c r="D375" s="19"/>
      <c r="E375" s="19"/>
      <c r="F375" s="19"/>
      <c r="H375" s="19"/>
      <c r="I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5.75" customHeight="1" x14ac:dyDescent="0.15">
      <c r="A376" s="19"/>
      <c r="B376" s="19"/>
      <c r="C376" s="19"/>
      <c r="D376" s="19"/>
      <c r="E376" s="19"/>
      <c r="F376" s="19"/>
      <c r="H376" s="19"/>
      <c r="I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5.75" customHeight="1" x14ac:dyDescent="0.15">
      <c r="A377" s="19"/>
      <c r="B377" s="19"/>
      <c r="C377" s="19"/>
      <c r="D377" s="19"/>
      <c r="E377" s="19"/>
      <c r="F377" s="19"/>
      <c r="H377" s="19"/>
      <c r="I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5.75" customHeight="1" x14ac:dyDescent="0.15">
      <c r="A378" s="19"/>
      <c r="B378" s="19"/>
      <c r="C378" s="19"/>
      <c r="D378" s="19"/>
      <c r="E378" s="19"/>
      <c r="F378" s="19"/>
      <c r="H378" s="19"/>
      <c r="I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5.75" customHeight="1" x14ac:dyDescent="0.15">
      <c r="A379" s="19"/>
      <c r="B379" s="19"/>
      <c r="C379" s="19"/>
      <c r="D379" s="19"/>
      <c r="E379" s="19"/>
      <c r="F379" s="19"/>
      <c r="H379" s="19"/>
      <c r="I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5.75" customHeight="1" x14ac:dyDescent="0.15">
      <c r="A380" s="19"/>
      <c r="B380" s="19"/>
      <c r="C380" s="19"/>
      <c r="D380" s="19"/>
      <c r="E380" s="19"/>
      <c r="F380" s="19"/>
      <c r="H380" s="19"/>
      <c r="I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5.75" customHeight="1" x14ac:dyDescent="0.15">
      <c r="A381" s="19"/>
      <c r="B381" s="19"/>
      <c r="C381" s="19"/>
      <c r="D381" s="19"/>
      <c r="E381" s="19"/>
      <c r="F381" s="19"/>
      <c r="H381" s="19"/>
      <c r="I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5.75" customHeight="1" x14ac:dyDescent="0.15">
      <c r="A382" s="19"/>
      <c r="B382" s="19"/>
      <c r="C382" s="19"/>
      <c r="D382" s="19"/>
      <c r="E382" s="19"/>
      <c r="F382" s="19"/>
      <c r="H382" s="19"/>
      <c r="I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5.75" customHeight="1" x14ac:dyDescent="0.15">
      <c r="A383" s="19"/>
      <c r="B383" s="19"/>
      <c r="C383" s="19"/>
      <c r="D383" s="19"/>
      <c r="E383" s="19"/>
      <c r="F383" s="19"/>
      <c r="H383" s="19"/>
      <c r="I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5.75" customHeight="1" x14ac:dyDescent="0.15">
      <c r="A384" s="19"/>
      <c r="B384" s="19"/>
      <c r="C384" s="19"/>
      <c r="D384" s="19"/>
      <c r="E384" s="19"/>
      <c r="F384" s="19"/>
      <c r="H384" s="19"/>
      <c r="I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5.75" customHeight="1" x14ac:dyDescent="0.15">
      <c r="A385" s="19"/>
      <c r="B385" s="19"/>
      <c r="C385" s="19"/>
      <c r="D385" s="19"/>
      <c r="E385" s="19"/>
      <c r="F385" s="19"/>
      <c r="H385" s="19"/>
      <c r="I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5.75" customHeight="1" x14ac:dyDescent="0.15">
      <c r="A386" s="19"/>
      <c r="B386" s="19"/>
      <c r="C386" s="19"/>
      <c r="D386" s="19"/>
      <c r="E386" s="19"/>
      <c r="F386" s="19"/>
      <c r="H386" s="19"/>
      <c r="I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5.75" customHeight="1" x14ac:dyDescent="0.15">
      <c r="A387" s="19"/>
      <c r="B387" s="19"/>
      <c r="C387" s="19"/>
      <c r="D387" s="19"/>
      <c r="E387" s="19"/>
      <c r="F387" s="19"/>
      <c r="H387" s="19"/>
      <c r="I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5.75" customHeight="1" x14ac:dyDescent="0.15">
      <c r="A388" s="19"/>
      <c r="B388" s="19"/>
      <c r="C388" s="19"/>
      <c r="D388" s="19"/>
      <c r="E388" s="19"/>
      <c r="F388" s="19"/>
      <c r="H388" s="19"/>
      <c r="I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5.75" customHeight="1" x14ac:dyDescent="0.15">
      <c r="A389" s="19"/>
      <c r="B389" s="19"/>
      <c r="C389" s="19"/>
      <c r="D389" s="19"/>
      <c r="E389" s="19"/>
      <c r="F389" s="19"/>
      <c r="H389" s="19"/>
      <c r="I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5.75" customHeight="1" x14ac:dyDescent="0.15">
      <c r="A390" s="19"/>
      <c r="B390" s="19"/>
      <c r="C390" s="19"/>
      <c r="D390" s="19"/>
      <c r="E390" s="19"/>
      <c r="F390" s="19"/>
      <c r="H390" s="19"/>
      <c r="I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5.75" customHeight="1" x14ac:dyDescent="0.15">
      <c r="A391" s="19"/>
      <c r="B391" s="19"/>
      <c r="C391" s="19"/>
      <c r="D391" s="19"/>
      <c r="E391" s="19"/>
      <c r="F391" s="19"/>
      <c r="H391" s="19"/>
      <c r="I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5.75" customHeight="1" x14ac:dyDescent="0.15">
      <c r="A392" s="19"/>
      <c r="B392" s="19"/>
      <c r="C392" s="19"/>
      <c r="D392" s="19"/>
      <c r="E392" s="19"/>
      <c r="F392" s="19"/>
      <c r="H392" s="19"/>
      <c r="I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5.75" customHeight="1" x14ac:dyDescent="0.15">
      <c r="A393" s="19"/>
      <c r="B393" s="19"/>
      <c r="C393" s="19"/>
      <c r="D393" s="19"/>
      <c r="E393" s="19"/>
      <c r="F393" s="19"/>
      <c r="H393" s="19"/>
      <c r="I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5.75" customHeight="1" x14ac:dyDescent="0.15">
      <c r="A394" s="19"/>
      <c r="B394" s="19"/>
      <c r="C394" s="19"/>
      <c r="D394" s="19"/>
      <c r="E394" s="19"/>
      <c r="F394" s="19"/>
      <c r="H394" s="19"/>
      <c r="I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5.75" customHeight="1" x14ac:dyDescent="0.15">
      <c r="A395" s="19"/>
      <c r="B395" s="19"/>
      <c r="C395" s="19"/>
      <c r="D395" s="19"/>
      <c r="E395" s="19"/>
      <c r="F395" s="19"/>
      <c r="H395" s="19"/>
      <c r="I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5.75" customHeight="1" x14ac:dyDescent="0.15">
      <c r="A396" s="19"/>
      <c r="B396" s="19"/>
      <c r="C396" s="19"/>
      <c r="D396" s="19"/>
      <c r="E396" s="19"/>
      <c r="F396" s="19"/>
      <c r="H396" s="19"/>
      <c r="I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5.75" customHeight="1" x14ac:dyDescent="0.15">
      <c r="A397" s="19"/>
      <c r="B397" s="19"/>
      <c r="C397" s="19"/>
      <c r="D397" s="19"/>
      <c r="E397" s="19"/>
      <c r="F397" s="19"/>
      <c r="H397" s="19"/>
      <c r="I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5.75" customHeight="1" x14ac:dyDescent="0.15">
      <c r="A398" s="19"/>
      <c r="B398" s="19"/>
      <c r="C398" s="19"/>
      <c r="D398" s="19"/>
      <c r="E398" s="19"/>
      <c r="F398" s="19"/>
      <c r="H398" s="19"/>
      <c r="I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5.75" customHeight="1" x14ac:dyDescent="0.15">
      <c r="A399" s="19"/>
      <c r="B399" s="19"/>
      <c r="C399" s="19"/>
      <c r="D399" s="19"/>
      <c r="E399" s="19"/>
      <c r="F399" s="19"/>
      <c r="H399" s="19"/>
      <c r="I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5.75" customHeight="1" x14ac:dyDescent="0.15">
      <c r="A400" s="19"/>
      <c r="B400" s="19"/>
      <c r="C400" s="19"/>
      <c r="D400" s="19"/>
      <c r="E400" s="19"/>
      <c r="F400" s="19"/>
      <c r="H400" s="19"/>
      <c r="I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5.75" customHeight="1" x14ac:dyDescent="0.15">
      <c r="A401" s="19"/>
      <c r="B401" s="19"/>
      <c r="C401" s="19"/>
      <c r="D401" s="19"/>
      <c r="E401" s="19"/>
      <c r="F401" s="19"/>
      <c r="H401" s="19"/>
      <c r="I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5.75" customHeight="1" x14ac:dyDescent="0.15">
      <c r="A402" s="19"/>
      <c r="B402" s="19"/>
      <c r="C402" s="19"/>
      <c r="D402" s="19"/>
      <c r="E402" s="19"/>
      <c r="F402" s="19"/>
      <c r="H402" s="19"/>
      <c r="I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5.75" customHeight="1" x14ac:dyDescent="0.15">
      <c r="A403" s="19"/>
      <c r="B403" s="19"/>
      <c r="C403" s="19"/>
      <c r="D403" s="19"/>
      <c r="E403" s="19"/>
      <c r="F403" s="19"/>
      <c r="H403" s="19"/>
      <c r="I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5.75" customHeight="1" x14ac:dyDescent="0.15">
      <c r="A404" s="19"/>
      <c r="B404" s="19"/>
      <c r="C404" s="19"/>
      <c r="D404" s="19"/>
      <c r="E404" s="19"/>
      <c r="F404" s="19"/>
      <c r="H404" s="19"/>
      <c r="I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5.75" customHeight="1" x14ac:dyDescent="0.15">
      <c r="A405" s="19"/>
      <c r="B405" s="19"/>
      <c r="C405" s="19"/>
      <c r="D405" s="19"/>
      <c r="E405" s="19"/>
      <c r="F405" s="19"/>
      <c r="H405" s="19"/>
      <c r="I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5.75" customHeight="1" x14ac:dyDescent="0.15">
      <c r="A406" s="19"/>
      <c r="B406" s="19"/>
      <c r="C406" s="19"/>
      <c r="D406" s="19"/>
      <c r="E406" s="19"/>
      <c r="F406" s="19"/>
      <c r="H406" s="19"/>
      <c r="I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5.75" customHeight="1" x14ac:dyDescent="0.15">
      <c r="A407" s="19"/>
      <c r="B407" s="19"/>
      <c r="C407" s="19"/>
      <c r="D407" s="19"/>
      <c r="E407" s="19"/>
      <c r="F407" s="19"/>
      <c r="H407" s="19"/>
      <c r="I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5.75" customHeight="1" x14ac:dyDescent="0.15">
      <c r="A408" s="19"/>
      <c r="B408" s="19"/>
      <c r="C408" s="19"/>
      <c r="D408" s="19"/>
      <c r="E408" s="19"/>
      <c r="F408" s="19"/>
      <c r="H408" s="19"/>
      <c r="I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5.75" customHeight="1" x14ac:dyDescent="0.15">
      <c r="A409" s="19"/>
      <c r="B409" s="19"/>
      <c r="C409" s="19"/>
      <c r="D409" s="19"/>
      <c r="E409" s="19"/>
      <c r="F409" s="19"/>
      <c r="H409" s="19"/>
      <c r="I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5.75" customHeight="1" x14ac:dyDescent="0.15">
      <c r="A410" s="19"/>
      <c r="B410" s="19"/>
      <c r="C410" s="19"/>
      <c r="D410" s="19"/>
      <c r="E410" s="19"/>
      <c r="F410" s="19"/>
      <c r="H410" s="19"/>
      <c r="I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5.75" customHeight="1" x14ac:dyDescent="0.15">
      <c r="A411" s="19"/>
      <c r="B411" s="19"/>
      <c r="C411" s="19"/>
      <c r="D411" s="19"/>
      <c r="E411" s="19"/>
      <c r="F411" s="19"/>
      <c r="H411" s="19"/>
      <c r="I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5.75" customHeight="1" x14ac:dyDescent="0.15">
      <c r="A412" s="19"/>
      <c r="B412" s="19"/>
      <c r="C412" s="19"/>
      <c r="D412" s="19"/>
      <c r="E412" s="19"/>
      <c r="F412" s="19"/>
      <c r="H412" s="19"/>
      <c r="I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5.75" customHeight="1" x14ac:dyDescent="0.15">
      <c r="A413" s="19"/>
      <c r="B413" s="19"/>
      <c r="C413" s="19"/>
      <c r="D413" s="19"/>
      <c r="E413" s="19"/>
      <c r="F413" s="19"/>
      <c r="H413" s="19"/>
      <c r="I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5.75" customHeight="1" x14ac:dyDescent="0.15">
      <c r="A414" s="19"/>
      <c r="B414" s="19"/>
      <c r="C414" s="19"/>
      <c r="D414" s="19"/>
      <c r="E414" s="19"/>
      <c r="F414" s="19"/>
      <c r="H414" s="19"/>
      <c r="I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5.75" customHeight="1" x14ac:dyDescent="0.15">
      <c r="A415" s="19"/>
      <c r="B415" s="19"/>
      <c r="C415" s="19"/>
      <c r="D415" s="19"/>
      <c r="E415" s="19"/>
      <c r="F415" s="19"/>
      <c r="H415" s="19"/>
      <c r="I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5.75" customHeight="1" x14ac:dyDescent="0.15">
      <c r="A416" s="19"/>
      <c r="B416" s="19"/>
      <c r="C416" s="19"/>
      <c r="D416" s="19"/>
      <c r="E416" s="19"/>
      <c r="F416" s="19"/>
      <c r="H416" s="19"/>
      <c r="I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5.75" customHeight="1" x14ac:dyDescent="0.15">
      <c r="A417" s="19"/>
      <c r="B417" s="19"/>
      <c r="C417" s="19"/>
      <c r="D417" s="19"/>
      <c r="E417" s="19"/>
      <c r="F417" s="19"/>
      <c r="H417" s="19"/>
      <c r="I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5.75" customHeight="1" x14ac:dyDescent="0.15">
      <c r="A418" s="19"/>
      <c r="B418" s="19"/>
      <c r="C418" s="19"/>
      <c r="D418" s="19"/>
      <c r="E418" s="19"/>
      <c r="F418" s="19"/>
      <c r="H418" s="19"/>
      <c r="I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5.75" customHeight="1" x14ac:dyDescent="0.15">
      <c r="A419" s="19"/>
      <c r="B419" s="19"/>
      <c r="C419" s="19"/>
      <c r="D419" s="19"/>
      <c r="E419" s="19"/>
      <c r="F419" s="19"/>
      <c r="H419" s="19"/>
      <c r="I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5.75" customHeight="1" x14ac:dyDescent="0.15">
      <c r="A420" s="19"/>
      <c r="B420" s="19"/>
      <c r="C420" s="19"/>
      <c r="D420" s="19"/>
      <c r="E420" s="19"/>
      <c r="F420" s="19"/>
      <c r="H420" s="19"/>
      <c r="I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5.75" customHeight="1" x14ac:dyDescent="0.15">
      <c r="A421" s="19"/>
      <c r="B421" s="19"/>
      <c r="C421" s="19"/>
      <c r="D421" s="19"/>
      <c r="E421" s="19"/>
      <c r="F421" s="19"/>
      <c r="H421" s="19"/>
      <c r="I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5.75" customHeight="1" x14ac:dyDescent="0.15">
      <c r="A422" s="19"/>
      <c r="B422" s="19"/>
      <c r="C422" s="19"/>
      <c r="D422" s="19"/>
      <c r="E422" s="19"/>
      <c r="F422" s="19"/>
      <c r="H422" s="19"/>
      <c r="I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5.75" customHeight="1" x14ac:dyDescent="0.15">
      <c r="A423" s="19"/>
      <c r="B423" s="19"/>
      <c r="C423" s="19"/>
      <c r="D423" s="19"/>
      <c r="E423" s="19"/>
      <c r="F423" s="19"/>
      <c r="H423" s="19"/>
      <c r="I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5.75" customHeight="1" x14ac:dyDescent="0.15">
      <c r="A424" s="19"/>
      <c r="B424" s="19"/>
      <c r="C424" s="19"/>
      <c r="D424" s="19"/>
      <c r="E424" s="19"/>
      <c r="F424" s="19"/>
      <c r="H424" s="19"/>
      <c r="I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5.75" customHeight="1" x14ac:dyDescent="0.15">
      <c r="A425" s="19"/>
      <c r="B425" s="19"/>
      <c r="C425" s="19"/>
      <c r="D425" s="19"/>
      <c r="E425" s="19"/>
      <c r="F425" s="19"/>
      <c r="H425" s="19"/>
      <c r="I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5.75" customHeight="1" x14ac:dyDescent="0.15">
      <c r="A426" s="19"/>
      <c r="B426" s="19"/>
      <c r="C426" s="19"/>
      <c r="D426" s="19"/>
      <c r="E426" s="19"/>
      <c r="F426" s="19"/>
      <c r="H426" s="19"/>
      <c r="I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5.75" customHeight="1" x14ac:dyDescent="0.15">
      <c r="A427" s="19"/>
      <c r="B427" s="19"/>
      <c r="C427" s="19"/>
      <c r="D427" s="19"/>
      <c r="E427" s="19"/>
      <c r="F427" s="19"/>
      <c r="H427" s="19"/>
      <c r="I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5.75" customHeight="1" x14ac:dyDescent="0.15">
      <c r="A428" s="19"/>
      <c r="B428" s="19"/>
      <c r="C428" s="19"/>
      <c r="D428" s="19"/>
      <c r="E428" s="19"/>
      <c r="F428" s="19"/>
      <c r="H428" s="19"/>
      <c r="I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5.75" customHeight="1" x14ac:dyDescent="0.15">
      <c r="A429" s="19"/>
      <c r="B429" s="19"/>
      <c r="C429" s="19"/>
      <c r="D429" s="19"/>
      <c r="E429" s="19"/>
      <c r="F429" s="19"/>
      <c r="H429" s="19"/>
      <c r="I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5.75" customHeight="1" x14ac:dyDescent="0.15">
      <c r="A430" s="19"/>
      <c r="B430" s="19"/>
      <c r="C430" s="19"/>
      <c r="D430" s="19"/>
      <c r="E430" s="19"/>
      <c r="F430" s="19"/>
      <c r="H430" s="19"/>
      <c r="I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5.75" customHeight="1" x14ac:dyDescent="0.15">
      <c r="A431" s="19"/>
      <c r="B431" s="19"/>
      <c r="C431" s="19"/>
      <c r="D431" s="19"/>
      <c r="E431" s="19"/>
      <c r="F431" s="19"/>
      <c r="H431" s="19"/>
      <c r="I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5.75" customHeight="1" x14ac:dyDescent="0.15">
      <c r="A432" s="19"/>
      <c r="B432" s="19"/>
      <c r="C432" s="19"/>
      <c r="D432" s="19"/>
      <c r="E432" s="19"/>
      <c r="F432" s="19"/>
      <c r="H432" s="19"/>
      <c r="I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5.75" customHeight="1" x14ac:dyDescent="0.15">
      <c r="A433" s="19"/>
      <c r="B433" s="19"/>
      <c r="C433" s="19"/>
      <c r="D433" s="19"/>
      <c r="E433" s="19"/>
      <c r="F433" s="19"/>
      <c r="H433" s="19"/>
      <c r="I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5.75" customHeight="1" x14ac:dyDescent="0.15">
      <c r="A434" s="19"/>
      <c r="B434" s="19"/>
      <c r="C434" s="19"/>
      <c r="D434" s="19"/>
      <c r="E434" s="19"/>
      <c r="F434" s="19"/>
      <c r="H434" s="19"/>
      <c r="I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5.75" customHeight="1" x14ac:dyDescent="0.15">
      <c r="A435" s="19"/>
      <c r="B435" s="19"/>
      <c r="C435" s="19"/>
      <c r="D435" s="19"/>
      <c r="E435" s="19"/>
      <c r="F435" s="19"/>
      <c r="H435" s="19"/>
      <c r="I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5.75" customHeight="1" x14ac:dyDescent="0.15">
      <c r="A436" s="19"/>
      <c r="B436" s="19"/>
      <c r="C436" s="19"/>
      <c r="D436" s="19"/>
      <c r="E436" s="19"/>
      <c r="F436" s="19"/>
      <c r="H436" s="19"/>
      <c r="I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5.75" customHeight="1" x14ac:dyDescent="0.15">
      <c r="A437" s="19"/>
      <c r="B437" s="19"/>
      <c r="C437" s="19"/>
      <c r="D437" s="19"/>
      <c r="E437" s="19"/>
      <c r="F437" s="19"/>
      <c r="H437" s="19"/>
      <c r="I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5.75" customHeight="1" x14ac:dyDescent="0.15">
      <c r="A438" s="19"/>
      <c r="B438" s="19"/>
      <c r="C438" s="19"/>
      <c r="D438" s="19"/>
      <c r="E438" s="19"/>
      <c r="F438" s="19"/>
      <c r="H438" s="19"/>
      <c r="I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5.75" customHeight="1" x14ac:dyDescent="0.15">
      <c r="A439" s="19"/>
      <c r="B439" s="19"/>
      <c r="C439" s="19"/>
      <c r="D439" s="19"/>
      <c r="E439" s="19"/>
      <c r="F439" s="19"/>
      <c r="H439" s="19"/>
      <c r="I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5.75" customHeight="1" x14ac:dyDescent="0.15">
      <c r="A440" s="19"/>
      <c r="B440" s="19"/>
      <c r="C440" s="19"/>
      <c r="D440" s="19"/>
      <c r="E440" s="19"/>
      <c r="F440" s="19"/>
      <c r="H440" s="19"/>
      <c r="I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5.75" customHeight="1" x14ac:dyDescent="0.15">
      <c r="A441" s="19"/>
      <c r="B441" s="19"/>
      <c r="C441" s="19"/>
      <c r="D441" s="19"/>
      <c r="E441" s="19"/>
      <c r="F441" s="19"/>
      <c r="H441" s="19"/>
      <c r="I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5.75" customHeight="1" x14ac:dyDescent="0.15">
      <c r="A442" s="19"/>
      <c r="B442" s="19"/>
      <c r="C442" s="19"/>
      <c r="D442" s="19"/>
      <c r="E442" s="19"/>
      <c r="F442" s="19"/>
      <c r="H442" s="19"/>
      <c r="I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5.75" customHeight="1" x14ac:dyDescent="0.15">
      <c r="A443" s="19"/>
      <c r="B443" s="19"/>
      <c r="C443" s="19"/>
      <c r="D443" s="19"/>
      <c r="E443" s="19"/>
      <c r="F443" s="19"/>
      <c r="H443" s="19"/>
      <c r="I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5.75" customHeight="1" x14ac:dyDescent="0.15">
      <c r="A444" s="19"/>
      <c r="B444" s="19"/>
      <c r="C444" s="19"/>
      <c r="D444" s="19"/>
      <c r="E444" s="19"/>
      <c r="F444" s="19"/>
      <c r="H444" s="19"/>
      <c r="I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5.75" customHeight="1" x14ac:dyDescent="0.15">
      <c r="A445" s="19"/>
      <c r="B445" s="19"/>
      <c r="C445" s="19"/>
      <c r="D445" s="19"/>
      <c r="E445" s="19"/>
      <c r="F445" s="19"/>
      <c r="H445" s="19"/>
      <c r="I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5.75" customHeight="1" x14ac:dyDescent="0.15">
      <c r="A446" s="19"/>
      <c r="B446" s="19"/>
      <c r="C446" s="19"/>
      <c r="D446" s="19"/>
      <c r="E446" s="19"/>
      <c r="F446" s="19"/>
      <c r="H446" s="19"/>
      <c r="I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5.75" customHeight="1" x14ac:dyDescent="0.15">
      <c r="A447" s="19"/>
      <c r="B447" s="19"/>
      <c r="C447" s="19"/>
      <c r="D447" s="19"/>
      <c r="E447" s="19"/>
      <c r="F447" s="19"/>
      <c r="H447" s="19"/>
      <c r="I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5.75" customHeight="1" x14ac:dyDescent="0.15">
      <c r="A448" s="19"/>
      <c r="B448" s="19"/>
      <c r="C448" s="19"/>
      <c r="D448" s="19"/>
      <c r="E448" s="19"/>
      <c r="F448" s="19"/>
      <c r="H448" s="19"/>
      <c r="I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5.75" customHeight="1" x14ac:dyDescent="0.15">
      <c r="A449" s="19"/>
      <c r="B449" s="19"/>
      <c r="C449" s="19"/>
      <c r="D449" s="19"/>
      <c r="E449" s="19"/>
      <c r="F449" s="19"/>
      <c r="H449" s="19"/>
      <c r="I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5.75" customHeight="1" x14ac:dyDescent="0.15">
      <c r="A450" s="19"/>
      <c r="B450" s="19"/>
      <c r="C450" s="19"/>
      <c r="D450" s="19"/>
      <c r="E450" s="19"/>
      <c r="F450" s="19"/>
      <c r="H450" s="19"/>
      <c r="I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5.75" customHeight="1" x14ac:dyDescent="0.15">
      <c r="A451" s="19"/>
      <c r="B451" s="19"/>
      <c r="C451" s="19"/>
      <c r="D451" s="19"/>
      <c r="E451" s="19"/>
      <c r="F451" s="19"/>
      <c r="H451" s="19"/>
      <c r="I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5.75" customHeight="1" x14ac:dyDescent="0.15">
      <c r="A452" s="19"/>
      <c r="B452" s="19"/>
      <c r="C452" s="19"/>
      <c r="D452" s="19"/>
      <c r="E452" s="19"/>
      <c r="F452" s="19"/>
      <c r="H452" s="19"/>
      <c r="I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5.75" customHeight="1" x14ac:dyDescent="0.15">
      <c r="A453" s="19"/>
      <c r="B453" s="19"/>
      <c r="C453" s="19"/>
      <c r="D453" s="19"/>
      <c r="E453" s="19"/>
      <c r="F453" s="19"/>
      <c r="H453" s="19"/>
      <c r="I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5.75" customHeight="1" x14ac:dyDescent="0.15">
      <c r="A454" s="19"/>
      <c r="B454" s="19"/>
      <c r="C454" s="19"/>
      <c r="D454" s="19"/>
      <c r="E454" s="19"/>
      <c r="F454" s="19"/>
      <c r="H454" s="19"/>
      <c r="I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5.75" customHeight="1" x14ac:dyDescent="0.15">
      <c r="A455" s="19"/>
      <c r="B455" s="19"/>
      <c r="C455" s="19"/>
      <c r="D455" s="19"/>
      <c r="E455" s="19"/>
      <c r="F455" s="19"/>
      <c r="H455" s="19"/>
      <c r="I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5.75" customHeight="1" x14ac:dyDescent="0.15">
      <c r="A456" s="19"/>
      <c r="B456" s="19"/>
      <c r="C456" s="19"/>
      <c r="D456" s="19"/>
      <c r="E456" s="19"/>
      <c r="F456" s="19"/>
      <c r="H456" s="19"/>
      <c r="I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5.75" customHeight="1" x14ac:dyDescent="0.15">
      <c r="A457" s="19"/>
      <c r="B457" s="19"/>
      <c r="C457" s="19"/>
      <c r="D457" s="19"/>
      <c r="E457" s="19"/>
      <c r="F457" s="19"/>
      <c r="H457" s="19"/>
      <c r="I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5.75" customHeight="1" x14ac:dyDescent="0.15">
      <c r="A458" s="19"/>
      <c r="B458" s="19"/>
      <c r="C458" s="19"/>
      <c r="D458" s="19"/>
      <c r="E458" s="19"/>
      <c r="F458" s="19"/>
      <c r="H458" s="19"/>
      <c r="I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5.75" customHeight="1" x14ac:dyDescent="0.15">
      <c r="A459" s="19"/>
      <c r="B459" s="19"/>
      <c r="C459" s="19"/>
      <c r="D459" s="19"/>
      <c r="E459" s="19"/>
      <c r="F459" s="19"/>
      <c r="H459" s="19"/>
      <c r="I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5.75" customHeight="1" x14ac:dyDescent="0.15">
      <c r="A460" s="19"/>
      <c r="B460" s="19"/>
      <c r="C460" s="19"/>
      <c r="D460" s="19"/>
      <c r="E460" s="19"/>
      <c r="F460" s="19"/>
      <c r="H460" s="19"/>
      <c r="I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5.75" customHeight="1" x14ac:dyDescent="0.15">
      <c r="A461" s="19"/>
      <c r="B461" s="19"/>
      <c r="C461" s="19"/>
      <c r="D461" s="19"/>
      <c r="E461" s="19"/>
      <c r="F461" s="19"/>
      <c r="H461" s="19"/>
      <c r="I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5.75" customHeight="1" x14ac:dyDescent="0.15">
      <c r="A462" s="19"/>
      <c r="B462" s="19"/>
      <c r="C462" s="19"/>
      <c r="D462" s="19"/>
      <c r="E462" s="19"/>
      <c r="F462" s="19"/>
      <c r="H462" s="19"/>
      <c r="I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5.75" customHeight="1" x14ac:dyDescent="0.15">
      <c r="A463" s="19"/>
      <c r="B463" s="19"/>
      <c r="C463" s="19"/>
      <c r="D463" s="19"/>
      <c r="E463" s="19"/>
      <c r="F463" s="19"/>
      <c r="H463" s="19"/>
      <c r="I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5.75" customHeight="1" x14ac:dyDescent="0.15">
      <c r="A464" s="19"/>
      <c r="B464" s="19"/>
      <c r="C464" s="19"/>
      <c r="D464" s="19"/>
      <c r="E464" s="19"/>
      <c r="F464" s="19"/>
      <c r="H464" s="19"/>
      <c r="I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5.75" customHeight="1" x14ac:dyDescent="0.15">
      <c r="A465" s="19"/>
      <c r="B465" s="19"/>
      <c r="C465" s="19"/>
      <c r="D465" s="19"/>
      <c r="E465" s="19"/>
      <c r="F465" s="19"/>
      <c r="H465" s="19"/>
      <c r="I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5.75" customHeight="1" x14ac:dyDescent="0.15">
      <c r="A466" s="19"/>
      <c r="B466" s="19"/>
      <c r="C466" s="19"/>
      <c r="D466" s="19"/>
      <c r="E466" s="19"/>
      <c r="F466" s="19"/>
      <c r="H466" s="19"/>
      <c r="I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5.75" customHeight="1" x14ac:dyDescent="0.15">
      <c r="A467" s="19"/>
      <c r="B467" s="19"/>
      <c r="C467" s="19"/>
      <c r="D467" s="19"/>
      <c r="E467" s="19"/>
      <c r="F467" s="19"/>
      <c r="H467" s="19"/>
      <c r="I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5.75" customHeight="1" x14ac:dyDescent="0.15">
      <c r="A468" s="19"/>
      <c r="B468" s="19"/>
      <c r="C468" s="19"/>
      <c r="D468" s="19"/>
      <c r="E468" s="19"/>
      <c r="F468" s="19"/>
      <c r="H468" s="19"/>
      <c r="I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5.75" customHeight="1" x14ac:dyDescent="0.15">
      <c r="A469" s="19"/>
      <c r="B469" s="19"/>
      <c r="C469" s="19"/>
      <c r="D469" s="19"/>
      <c r="E469" s="19"/>
      <c r="F469" s="19"/>
      <c r="H469" s="19"/>
      <c r="I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5.75" customHeight="1" x14ac:dyDescent="0.15">
      <c r="A470" s="19"/>
      <c r="B470" s="19"/>
      <c r="C470" s="19"/>
      <c r="D470" s="19"/>
      <c r="E470" s="19"/>
      <c r="F470" s="19"/>
      <c r="H470" s="19"/>
      <c r="I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5.75" customHeight="1" x14ac:dyDescent="0.15">
      <c r="A471" s="19"/>
      <c r="B471" s="19"/>
      <c r="C471" s="19"/>
      <c r="D471" s="19"/>
      <c r="E471" s="19"/>
      <c r="F471" s="19"/>
      <c r="H471" s="19"/>
      <c r="I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5.75" customHeight="1" x14ac:dyDescent="0.15">
      <c r="A472" s="19"/>
      <c r="B472" s="19"/>
      <c r="C472" s="19"/>
      <c r="D472" s="19"/>
      <c r="E472" s="19"/>
      <c r="F472" s="19"/>
      <c r="H472" s="19"/>
      <c r="I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5.75" customHeight="1" x14ac:dyDescent="0.15">
      <c r="A473" s="19"/>
      <c r="B473" s="19"/>
      <c r="C473" s="19"/>
      <c r="D473" s="19"/>
      <c r="E473" s="19"/>
      <c r="F473" s="19"/>
      <c r="H473" s="19"/>
      <c r="I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5.75" customHeight="1" x14ac:dyDescent="0.15">
      <c r="A474" s="19"/>
      <c r="B474" s="19"/>
      <c r="C474" s="19"/>
      <c r="D474" s="19"/>
      <c r="E474" s="19"/>
      <c r="F474" s="19"/>
      <c r="H474" s="19"/>
      <c r="I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5.75" customHeight="1" x14ac:dyDescent="0.15">
      <c r="A475" s="19"/>
      <c r="B475" s="19"/>
      <c r="C475" s="19"/>
      <c r="D475" s="19"/>
      <c r="E475" s="19"/>
      <c r="F475" s="19"/>
      <c r="H475" s="19"/>
      <c r="I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5.75" customHeight="1" x14ac:dyDescent="0.15">
      <c r="A476" s="19"/>
      <c r="B476" s="19"/>
      <c r="C476" s="19"/>
      <c r="D476" s="19"/>
      <c r="E476" s="19"/>
      <c r="F476" s="19"/>
      <c r="H476" s="19"/>
      <c r="I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5.75" customHeight="1" x14ac:dyDescent="0.15">
      <c r="A477" s="19"/>
      <c r="B477" s="19"/>
      <c r="C477" s="19"/>
      <c r="D477" s="19"/>
      <c r="E477" s="19"/>
      <c r="F477" s="19"/>
      <c r="H477" s="19"/>
      <c r="I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5.75" customHeight="1" x14ac:dyDescent="0.15">
      <c r="A478" s="19"/>
      <c r="B478" s="19"/>
      <c r="C478" s="19"/>
      <c r="D478" s="19"/>
      <c r="E478" s="19"/>
      <c r="F478" s="19"/>
      <c r="H478" s="19"/>
      <c r="I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5.75" customHeight="1" x14ac:dyDescent="0.15">
      <c r="A479" s="19"/>
      <c r="B479" s="19"/>
      <c r="C479" s="19"/>
      <c r="D479" s="19"/>
      <c r="E479" s="19"/>
      <c r="F479" s="19"/>
      <c r="H479" s="19"/>
      <c r="I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5.75" customHeight="1" x14ac:dyDescent="0.15">
      <c r="A480" s="19"/>
      <c r="B480" s="19"/>
      <c r="C480" s="19"/>
      <c r="D480" s="19"/>
      <c r="E480" s="19"/>
      <c r="F480" s="19"/>
      <c r="H480" s="19"/>
      <c r="I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5.75" customHeight="1" x14ac:dyDescent="0.15">
      <c r="A481" s="19"/>
      <c r="B481" s="19"/>
      <c r="C481" s="19"/>
      <c r="D481" s="19"/>
      <c r="E481" s="19"/>
      <c r="F481" s="19"/>
      <c r="H481" s="19"/>
      <c r="I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5.75" customHeight="1" x14ac:dyDescent="0.15">
      <c r="A482" s="19"/>
      <c r="B482" s="19"/>
      <c r="C482" s="19"/>
      <c r="D482" s="19"/>
      <c r="E482" s="19"/>
      <c r="F482" s="19"/>
      <c r="H482" s="19"/>
      <c r="I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5.75" customHeight="1" x14ac:dyDescent="0.15">
      <c r="A483" s="19"/>
      <c r="B483" s="19"/>
      <c r="C483" s="19"/>
      <c r="D483" s="19"/>
      <c r="E483" s="19"/>
      <c r="F483" s="19"/>
      <c r="H483" s="19"/>
      <c r="I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5.75" customHeight="1" x14ac:dyDescent="0.15">
      <c r="A484" s="19"/>
      <c r="B484" s="19"/>
      <c r="C484" s="19"/>
      <c r="D484" s="19"/>
      <c r="E484" s="19"/>
      <c r="F484" s="19"/>
      <c r="H484" s="19"/>
      <c r="I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5.75" customHeight="1" x14ac:dyDescent="0.15">
      <c r="A485" s="19"/>
      <c r="B485" s="19"/>
      <c r="C485" s="19"/>
      <c r="D485" s="19"/>
      <c r="E485" s="19"/>
      <c r="F485" s="19"/>
      <c r="H485" s="19"/>
      <c r="I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5.75" customHeight="1" x14ac:dyDescent="0.15">
      <c r="A486" s="19"/>
      <c r="B486" s="19"/>
      <c r="C486" s="19"/>
      <c r="D486" s="19"/>
      <c r="E486" s="19"/>
      <c r="F486" s="19"/>
      <c r="H486" s="19"/>
      <c r="I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5.75" customHeight="1" x14ac:dyDescent="0.15">
      <c r="A487" s="19"/>
      <c r="B487" s="19"/>
      <c r="C487" s="19"/>
      <c r="D487" s="19"/>
      <c r="E487" s="19"/>
      <c r="F487" s="19"/>
      <c r="H487" s="19"/>
      <c r="I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5.75" customHeight="1" x14ac:dyDescent="0.15">
      <c r="A488" s="19"/>
      <c r="B488" s="19"/>
      <c r="C488" s="19"/>
      <c r="D488" s="19"/>
      <c r="E488" s="19"/>
      <c r="F488" s="19"/>
      <c r="H488" s="19"/>
      <c r="I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5.75" customHeight="1" x14ac:dyDescent="0.15">
      <c r="A489" s="19"/>
      <c r="B489" s="19"/>
      <c r="C489" s="19"/>
      <c r="D489" s="19"/>
      <c r="E489" s="19"/>
      <c r="F489" s="19"/>
      <c r="H489" s="19"/>
      <c r="I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5.75" customHeight="1" x14ac:dyDescent="0.15">
      <c r="A490" s="19"/>
      <c r="B490" s="19"/>
      <c r="C490" s="19"/>
      <c r="D490" s="19"/>
      <c r="E490" s="19"/>
      <c r="F490" s="19"/>
      <c r="H490" s="19"/>
      <c r="I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5.75" customHeight="1" x14ac:dyDescent="0.15">
      <c r="A491" s="19"/>
      <c r="B491" s="19"/>
      <c r="C491" s="19"/>
      <c r="D491" s="19"/>
      <c r="E491" s="19"/>
      <c r="F491" s="19"/>
      <c r="H491" s="19"/>
      <c r="I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5.75" customHeight="1" x14ac:dyDescent="0.15">
      <c r="A492" s="19"/>
      <c r="B492" s="19"/>
      <c r="C492" s="19"/>
      <c r="D492" s="19"/>
      <c r="E492" s="19"/>
      <c r="F492" s="19"/>
      <c r="H492" s="19"/>
      <c r="I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5.75" customHeight="1" x14ac:dyDescent="0.15">
      <c r="A493" s="19"/>
      <c r="B493" s="19"/>
      <c r="C493" s="19"/>
      <c r="D493" s="19"/>
      <c r="E493" s="19"/>
      <c r="F493" s="19"/>
      <c r="H493" s="19"/>
      <c r="I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5.75" customHeight="1" x14ac:dyDescent="0.15">
      <c r="A494" s="19"/>
      <c r="B494" s="19"/>
      <c r="C494" s="19"/>
      <c r="D494" s="19"/>
      <c r="E494" s="19"/>
      <c r="F494" s="19"/>
      <c r="H494" s="19"/>
      <c r="I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5.75" customHeight="1" x14ac:dyDescent="0.15">
      <c r="A495" s="19"/>
      <c r="B495" s="19"/>
      <c r="C495" s="19"/>
      <c r="D495" s="19"/>
      <c r="E495" s="19"/>
      <c r="F495" s="19"/>
      <c r="H495" s="19"/>
      <c r="I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5.75" customHeight="1" x14ac:dyDescent="0.15">
      <c r="A496" s="19"/>
      <c r="B496" s="19"/>
      <c r="C496" s="19"/>
      <c r="D496" s="19"/>
      <c r="E496" s="19"/>
      <c r="F496" s="19"/>
      <c r="H496" s="19"/>
      <c r="I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5.75" customHeight="1" x14ac:dyDescent="0.15">
      <c r="A497" s="19"/>
      <c r="B497" s="19"/>
      <c r="C497" s="19"/>
      <c r="D497" s="19"/>
      <c r="E497" s="19"/>
      <c r="F497" s="19"/>
      <c r="H497" s="19"/>
      <c r="I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5.75" customHeight="1" x14ac:dyDescent="0.15">
      <c r="A498" s="19"/>
      <c r="B498" s="19"/>
      <c r="C498" s="19"/>
      <c r="D498" s="19"/>
      <c r="E498" s="19"/>
      <c r="F498" s="19"/>
      <c r="H498" s="19"/>
      <c r="I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5.75" customHeight="1" x14ac:dyDescent="0.15">
      <c r="A499" s="19"/>
      <c r="B499" s="19"/>
      <c r="C499" s="19"/>
      <c r="D499" s="19"/>
      <c r="E499" s="19"/>
      <c r="F499" s="19"/>
      <c r="H499" s="19"/>
      <c r="I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5.75" customHeight="1" x14ac:dyDescent="0.15">
      <c r="A500" s="19"/>
      <c r="B500" s="19"/>
      <c r="C500" s="19"/>
      <c r="D500" s="19"/>
      <c r="E500" s="19"/>
      <c r="F500" s="19"/>
      <c r="H500" s="19"/>
      <c r="I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5.75" customHeight="1" x14ac:dyDescent="0.15">
      <c r="A501" s="19"/>
      <c r="B501" s="19"/>
      <c r="C501" s="19"/>
      <c r="D501" s="19"/>
      <c r="E501" s="19"/>
      <c r="F501" s="19"/>
      <c r="H501" s="19"/>
      <c r="I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5.75" customHeight="1" x14ac:dyDescent="0.15">
      <c r="A502" s="19"/>
      <c r="B502" s="19"/>
      <c r="C502" s="19"/>
      <c r="D502" s="19"/>
      <c r="E502" s="19"/>
      <c r="F502" s="19"/>
      <c r="H502" s="19"/>
      <c r="I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5.75" customHeight="1" x14ac:dyDescent="0.15">
      <c r="A503" s="19"/>
      <c r="B503" s="19"/>
      <c r="C503" s="19"/>
      <c r="D503" s="19"/>
      <c r="E503" s="19"/>
      <c r="F503" s="19"/>
      <c r="H503" s="19"/>
      <c r="I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5.75" customHeight="1" x14ac:dyDescent="0.15">
      <c r="A504" s="19"/>
      <c r="B504" s="19"/>
      <c r="C504" s="19"/>
      <c r="D504" s="19"/>
      <c r="E504" s="19"/>
      <c r="F504" s="19"/>
      <c r="H504" s="19"/>
      <c r="I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5.75" customHeight="1" x14ac:dyDescent="0.15">
      <c r="A505" s="19"/>
      <c r="B505" s="19"/>
      <c r="C505" s="19"/>
      <c r="D505" s="19"/>
      <c r="E505" s="19"/>
      <c r="F505" s="19"/>
      <c r="H505" s="19"/>
      <c r="I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5.75" customHeight="1" x14ac:dyDescent="0.15">
      <c r="A506" s="19"/>
      <c r="B506" s="19"/>
      <c r="C506" s="19"/>
      <c r="D506" s="19"/>
      <c r="E506" s="19"/>
      <c r="F506" s="19"/>
      <c r="H506" s="19"/>
      <c r="I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5.75" customHeight="1" x14ac:dyDescent="0.15">
      <c r="A507" s="19"/>
      <c r="B507" s="19"/>
      <c r="C507" s="19"/>
      <c r="D507" s="19"/>
      <c r="E507" s="19"/>
      <c r="F507" s="19"/>
      <c r="H507" s="19"/>
      <c r="I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5.75" customHeight="1" x14ac:dyDescent="0.15">
      <c r="A508" s="19"/>
      <c r="B508" s="19"/>
      <c r="C508" s="19"/>
      <c r="D508" s="19"/>
      <c r="E508" s="19"/>
      <c r="F508" s="19"/>
      <c r="H508" s="19"/>
      <c r="I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5.75" customHeight="1" x14ac:dyDescent="0.15">
      <c r="A509" s="19"/>
      <c r="B509" s="19"/>
      <c r="C509" s="19"/>
      <c r="D509" s="19"/>
      <c r="E509" s="19"/>
      <c r="F509" s="19"/>
      <c r="H509" s="19"/>
      <c r="I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5.75" customHeight="1" x14ac:dyDescent="0.15">
      <c r="A510" s="19"/>
      <c r="B510" s="19"/>
      <c r="C510" s="19"/>
      <c r="D510" s="19"/>
      <c r="E510" s="19"/>
      <c r="F510" s="19"/>
      <c r="H510" s="19"/>
      <c r="I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5.75" customHeight="1" x14ac:dyDescent="0.15">
      <c r="A511" s="19"/>
      <c r="B511" s="19"/>
      <c r="C511" s="19"/>
      <c r="D511" s="19"/>
      <c r="E511" s="19"/>
      <c r="F511" s="19"/>
      <c r="H511" s="19"/>
      <c r="I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5.75" customHeight="1" x14ac:dyDescent="0.15">
      <c r="A512" s="19"/>
      <c r="B512" s="19"/>
      <c r="C512" s="19"/>
      <c r="D512" s="19"/>
      <c r="E512" s="19"/>
      <c r="F512" s="19"/>
      <c r="H512" s="19"/>
      <c r="I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5.75" customHeight="1" x14ac:dyDescent="0.15">
      <c r="A513" s="19"/>
      <c r="B513" s="19"/>
      <c r="C513" s="19"/>
      <c r="D513" s="19"/>
      <c r="E513" s="19"/>
      <c r="F513" s="19"/>
      <c r="H513" s="19"/>
      <c r="I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5.75" customHeight="1" x14ac:dyDescent="0.15">
      <c r="A514" s="19"/>
      <c r="B514" s="19"/>
      <c r="C514" s="19"/>
      <c r="D514" s="19"/>
      <c r="E514" s="19"/>
      <c r="F514" s="19"/>
      <c r="H514" s="19"/>
      <c r="I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5.75" customHeight="1" x14ac:dyDescent="0.15">
      <c r="A515" s="19"/>
      <c r="B515" s="19"/>
      <c r="C515" s="19"/>
      <c r="D515" s="19"/>
      <c r="E515" s="19"/>
      <c r="F515" s="19"/>
      <c r="H515" s="19"/>
      <c r="I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5.75" customHeight="1" x14ac:dyDescent="0.15">
      <c r="A516" s="19"/>
      <c r="B516" s="19"/>
      <c r="C516" s="19"/>
      <c r="D516" s="19"/>
      <c r="E516" s="19"/>
      <c r="F516" s="19"/>
      <c r="H516" s="19"/>
      <c r="I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5.75" customHeight="1" x14ac:dyDescent="0.15">
      <c r="A517" s="19"/>
      <c r="B517" s="19"/>
      <c r="C517" s="19"/>
      <c r="D517" s="19"/>
      <c r="E517" s="19"/>
      <c r="F517" s="19"/>
      <c r="H517" s="19"/>
      <c r="I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5.75" customHeight="1" x14ac:dyDescent="0.15">
      <c r="A518" s="19"/>
      <c r="B518" s="19"/>
      <c r="C518" s="19"/>
      <c r="D518" s="19"/>
      <c r="E518" s="19"/>
      <c r="F518" s="19"/>
      <c r="H518" s="19"/>
      <c r="I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5.75" customHeight="1" x14ac:dyDescent="0.15">
      <c r="A519" s="19"/>
      <c r="B519" s="19"/>
      <c r="C519" s="19"/>
      <c r="D519" s="19"/>
      <c r="E519" s="19"/>
      <c r="F519" s="19"/>
      <c r="H519" s="19"/>
      <c r="I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5.75" customHeight="1" x14ac:dyDescent="0.15">
      <c r="A520" s="19"/>
      <c r="B520" s="19"/>
      <c r="C520" s="19"/>
      <c r="D520" s="19"/>
      <c r="E520" s="19"/>
      <c r="F520" s="19"/>
      <c r="H520" s="19"/>
      <c r="I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5.75" customHeight="1" x14ac:dyDescent="0.15">
      <c r="A521" s="19"/>
      <c r="B521" s="19"/>
      <c r="C521" s="19"/>
      <c r="D521" s="19"/>
      <c r="E521" s="19"/>
      <c r="F521" s="19"/>
      <c r="H521" s="19"/>
      <c r="I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5.75" customHeight="1" x14ac:dyDescent="0.15">
      <c r="A522" s="19"/>
      <c r="B522" s="19"/>
      <c r="C522" s="19"/>
      <c r="D522" s="19"/>
      <c r="E522" s="19"/>
      <c r="F522" s="19"/>
      <c r="H522" s="19"/>
      <c r="I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5.75" customHeight="1" x14ac:dyDescent="0.15">
      <c r="A523" s="19"/>
      <c r="B523" s="19"/>
      <c r="C523" s="19"/>
      <c r="D523" s="19"/>
      <c r="E523" s="19"/>
      <c r="F523" s="19"/>
      <c r="H523" s="19"/>
      <c r="I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5.75" customHeight="1" x14ac:dyDescent="0.15">
      <c r="A524" s="19"/>
      <c r="B524" s="19"/>
      <c r="C524" s="19"/>
      <c r="D524" s="19"/>
      <c r="E524" s="19"/>
      <c r="F524" s="19"/>
      <c r="H524" s="19"/>
      <c r="I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5.75" customHeight="1" x14ac:dyDescent="0.15">
      <c r="A525" s="19"/>
      <c r="B525" s="19"/>
      <c r="C525" s="19"/>
      <c r="D525" s="19"/>
      <c r="E525" s="19"/>
      <c r="F525" s="19"/>
      <c r="H525" s="19"/>
      <c r="I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5.75" customHeight="1" x14ac:dyDescent="0.15">
      <c r="A526" s="19"/>
      <c r="B526" s="19"/>
      <c r="C526" s="19"/>
      <c r="D526" s="19"/>
      <c r="E526" s="19"/>
      <c r="F526" s="19"/>
      <c r="H526" s="19"/>
      <c r="I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5.75" customHeight="1" x14ac:dyDescent="0.15">
      <c r="A527" s="19"/>
      <c r="B527" s="19"/>
      <c r="C527" s="19"/>
      <c r="D527" s="19"/>
      <c r="E527" s="19"/>
      <c r="F527" s="19"/>
      <c r="H527" s="19"/>
      <c r="I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5.75" customHeight="1" x14ac:dyDescent="0.15">
      <c r="A528" s="19"/>
      <c r="B528" s="19"/>
      <c r="C528" s="19"/>
      <c r="D528" s="19"/>
      <c r="E528" s="19"/>
      <c r="F528" s="19"/>
      <c r="H528" s="19"/>
      <c r="I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5.75" customHeight="1" x14ac:dyDescent="0.15">
      <c r="A529" s="19"/>
      <c r="B529" s="19"/>
      <c r="C529" s="19"/>
      <c r="D529" s="19"/>
      <c r="E529" s="19"/>
      <c r="F529" s="19"/>
      <c r="H529" s="19"/>
      <c r="I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5.75" customHeight="1" x14ac:dyDescent="0.15">
      <c r="A530" s="19"/>
      <c r="B530" s="19"/>
      <c r="C530" s="19"/>
      <c r="D530" s="19"/>
      <c r="E530" s="19"/>
      <c r="F530" s="19"/>
      <c r="H530" s="19"/>
      <c r="I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5.75" customHeight="1" x14ac:dyDescent="0.15">
      <c r="A531" s="19"/>
      <c r="B531" s="19"/>
      <c r="C531" s="19"/>
      <c r="D531" s="19"/>
      <c r="E531" s="19"/>
      <c r="F531" s="19"/>
      <c r="H531" s="19"/>
      <c r="I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5.75" customHeight="1" x14ac:dyDescent="0.15">
      <c r="A532" s="19"/>
      <c r="B532" s="19"/>
      <c r="C532" s="19"/>
      <c r="D532" s="19"/>
      <c r="E532" s="19"/>
      <c r="F532" s="19"/>
      <c r="H532" s="19"/>
      <c r="I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5.75" customHeight="1" x14ac:dyDescent="0.15">
      <c r="A533" s="19"/>
      <c r="B533" s="19"/>
      <c r="C533" s="19"/>
      <c r="D533" s="19"/>
      <c r="E533" s="19"/>
      <c r="F533" s="19"/>
      <c r="H533" s="19"/>
      <c r="I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5.75" customHeight="1" x14ac:dyDescent="0.15">
      <c r="A534" s="19"/>
      <c r="B534" s="19"/>
      <c r="C534" s="19"/>
      <c r="D534" s="19"/>
      <c r="E534" s="19"/>
      <c r="F534" s="19"/>
      <c r="H534" s="19"/>
      <c r="I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5.75" customHeight="1" x14ac:dyDescent="0.15">
      <c r="A535" s="19"/>
      <c r="B535" s="19"/>
      <c r="C535" s="19"/>
      <c r="D535" s="19"/>
      <c r="E535" s="19"/>
      <c r="F535" s="19"/>
      <c r="H535" s="19"/>
      <c r="I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5.75" customHeight="1" x14ac:dyDescent="0.15">
      <c r="A536" s="19"/>
      <c r="B536" s="19"/>
      <c r="C536" s="19"/>
      <c r="D536" s="19"/>
      <c r="E536" s="19"/>
      <c r="F536" s="19"/>
      <c r="H536" s="19"/>
      <c r="I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5.75" customHeight="1" x14ac:dyDescent="0.15">
      <c r="A537" s="19"/>
      <c r="B537" s="19"/>
      <c r="C537" s="19"/>
      <c r="D537" s="19"/>
      <c r="E537" s="19"/>
      <c r="F537" s="19"/>
      <c r="H537" s="19"/>
      <c r="I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5.75" customHeight="1" x14ac:dyDescent="0.15">
      <c r="A538" s="19"/>
      <c r="B538" s="19"/>
      <c r="C538" s="19"/>
      <c r="D538" s="19"/>
      <c r="E538" s="19"/>
      <c r="F538" s="19"/>
      <c r="H538" s="19"/>
      <c r="I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5.75" customHeight="1" x14ac:dyDescent="0.15">
      <c r="A539" s="19"/>
      <c r="B539" s="19"/>
      <c r="C539" s="19"/>
      <c r="D539" s="19"/>
      <c r="E539" s="19"/>
      <c r="F539" s="19"/>
      <c r="H539" s="19"/>
      <c r="I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5.75" customHeight="1" x14ac:dyDescent="0.15">
      <c r="A540" s="19"/>
      <c r="B540" s="19"/>
      <c r="C540" s="19"/>
      <c r="D540" s="19"/>
      <c r="E540" s="19"/>
      <c r="F540" s="19"/>
      <c r="H540" s="19"/>
      <c r="I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5.75" customHeight="1" x14ac:dyDescent="0.15">
      <c r="A541" s="19"/>
      <c r="B541" s="19"/>
      <c r="C541" s="19"/>
      <c r="D541" s="19"/>
      <c r="E541" s="19"/>
      <c r="F541" s="19"/>
      <c r="H541" s="19"/>
      <c r="I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5.75" customHeight="1" x14ac:dyDescent="0.15">
      <c r="A542" s="19"/>
      <c r="B542" s="19"/>
      <c r="C542" s="19"/>
      <c r="D542" s="19"/>
      <c r="E542" s="19"/>
      <c r="F542" s="19"/>
      <c r="H542" s="19"/>
      <c r="I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5.75" customHeight="1" x14ac:dyDescent="0.15">
      <c r="A543" s="19"/>
      <c r="B543" s="19"/>
      <c r="C543" s="19"/>
      <c r="D543" s="19"/>
      <c r="E543" s="19"/>
      <c r="F543" s="19"/>
      <c r="H543" s="19"/>
      <c r="I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5.75" customHeight="1" x14ac:dyDescent="0.15">
      <c r="A544" s="19"/>
      <c r="B544" s="19"/>
      <c r="C544" s="19"/>
      <c r="D544" s="19"/>
      <c r="E544" s="19"/>
      <c r="F544" s="19"/>
      <c r="H544" s="19"/>
      <c r="I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5.75" customHeight="1" x14ac:dyDescent="0.15">
      <c r="A545" s="19"/>
      <c r="B545" s="19"/>
      <c r="C545" s="19"/>
      <c r="D545" s="19"/>
      <c r="E545" s="19"/>
      <c r="F545" s="19"/>
      <c r="H545" s="19"/>
      <c r="I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5.75" customHeight="1" x14ac:dyDescent="0.15">
      <c r="A546" s="19"/>
      <c r="B546" s="19"/>
      <c r="C546" s="19"/>
      <c r="D546" s="19"/>
      <c r="E546" s="19"/>
      <c r="F546" s="19"/>
      <c r="H546" s="19"/>
      <c r="I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5.75" customHeight="1" x14ac:dyDescent="0.15">
      <c r="A547" s="19"/>
      <c r="B547" s="19"/>
      <c r="C547" s="19"/>
      <c r="D547" s="19"/>
      <c r="E547" s="19"/>
      <c r="F547" s="19"/>
      <c r="H547" s="19"/>
      <c r="I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5.75" customHeight="1" x14ac:dyDescent="0.15">
      <c r="A548" s="19"/>
      <c r="B548" s="19"/>
      <c r="C548" s="19"/>
      <c r="D548" s="19"/>
      <c r="E548" s="19"/>
      <c r="F548" s="19"/>
      <c r="H548" s="19"/>
      <c r="I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5.75" customHeight="1" x14ac:dyDescent="0.15">
      <c r="A549" s="19"/>
      <c r="B549" s="19"/>
      <c r="C549" s="19"/>
      <c r="D549" s="19"/>
      <c r="E549" s="19"/>
      <c r="F549" s="19"/>
      <c r="H549" s="19"/>
      <c r="I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5.75" customHeight="1" x14ac:dyDescent="0.15">
      <c r="A550" s="19"/>
      <c r="B550" s="19"/>
      <c r="C550" s="19"/>
      <c r="D550" s="19"/>
      <c r="E550" s="19"/>
      <c r="F550" s="19"/>
      <c r="H550" s="19"/>
      <c r="I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5.75" customHeight="1" x14ac:dyDescent="0.15">
      <c r="A551" s="19"/>
      <c r="B551" s="19"/>
      <c r="C551" s="19"/>
      <c r="D551" s="19"/>
      <c r="E551" s="19"/>
      <c r="F551" s="19"/>
      <c r="H551" s="19"/>
      <c r="I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5.75" customHeight="1" x14ac:dyDescent="0.15">
      <c r="A552" s="19"/>
      <c r="B552" s="19"/>
      <c r="C552" s="19"/>
      <c r="D552" s="19"/>
      <c r="E552" s="19"/>
      <c r="F552" s="19"/>
      <c r="H552" s="19"/>
      <c r="I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5.75" customHeight="1" x14ac:dyDescent="0.15">
      <c r="A553" s="19"/>
      <c r="B553" s="19"/>
      <c r="C553" s="19"/>
      <c r="D553" s="19"/>
      <c r="E553" s="19"/>
      <c r="F553" s="19"/>
      <c r="H553" s="19"/>
      <c r="I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5.75" customHeight="1" x14ac:dyDescent="0.15">
      <c r="A554" s="19"/>
      <c r="B554" s="19"/>
      <c r="C554" s="19"/>
      <c r="D554" s="19"/>
      <c r="E554" s="19"/>
      <c r="F554" s="19"/>
      <c r="H554" s="19"/>
      <c r="I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5.75" customHeight="1" x14ac:dyDescent="0.15">
      <c r="A555" s="19"/>
      <c r="B555" s="19"/>
      <c r="C555" s="19"/>
      <c r="D555" s="19"/>
      <c r="E555" s="19"/>
      <c r="F555" s="19"/>
      <c r="H555" s="19"/>
      <c r="I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5.75" customHeight="1" x14ac:dyDescent="0.15">
      <c r="A556" s="19"/>
      <c r="B556" s="19"/>
      <c r="C556" s="19"/>
      <c r="D556" s="19"/>
      <c r="E556" s="19"/>
      <c r="F556" s="19"/>
      <c r="H556" s="19"/>
      <c r="I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5.75" customHeight="1" x14ac:dyDescent="0.15">
      <c r="A557" s="19"/>
      <c r="B557" s="19"/>
      <c r="C557" s="19"/>
      <c r="D557" s="19"/>
      <c r="E557" s="19"/>
      <c r="F557" s="19"/>
      <c r="H557" s="19"/>
      <c r="I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5.75" customHeight="1" x14ac:dyDescent="0.15">
      <c r="A558" s="19"/>
      <c r="B558" s="19"/>
      <c r="C558" s="19"/>
      <c r="D558" s="19"/>
      <c r="E558" s="19"/>
      <c r="F558" s="19"/>
      <c r="H558" s="19"/>
      <c r="I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5.75" customHeight="1" x14ac:dyDescent="0.15">
      <c r="A559" s="19"/>
      <c r="B559" s="19"/>
      <c r="C559" s="19"/>
      <c r="D559" s="19"/>
      <c r="E559" s="19"/>
      <c r="F559" s="19"/>
      <c r="H559" s="19"/>
      <c r="I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5.75" customHeight="1" x14ac:dyDescent="0.15">
      <c r="A560" s="19"/>
      <c r="B560" s="19"/>
      <c r="C560" s="19"/>
      <c r="D560" s="19"/>
      <c r="E560" s="19"/>
      <c r="F560" s="19"/>
      <c r="H560" s="19"/>
      <c r="I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5.75" customHeight="1" x14ac:dyDescent="0.15">
      <c r="A561" s="19"/>
      <c r="B561" s="19"/>
      <c r="C561" s="19"/>
      <c r="D561" s="19"/>
      <c r="E561" s="19"/>
      <c r="F561" s="19"/>
      <c r="H561" s="19"/>
      <c r="I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5.75" customHeight="1" x14ac:dyDescent="0.15">
      <c r="A562" s="19"/>
      <c r="B562" s="19"/>
      <c r="C562" s="19"/>
      <c r="D562" s="19"/>
      <c r="E562" s="19"/>
      <c r="F562" s="19"/>
      <c r="H562" s="19"/>
      <c r="I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5.75" customHeight="1" x14ac:dyDescent="0.15">
      <c r="A563" s="19"/>
      <c r="B563" s="19"/>
      <c r="C563" s="19"/>
      <c r="D563" s="19"/>
      <c r="E563" s="19"/>
      <c r="F563" s="19"/>
      <c r="H563" s="19"/>
      <c r="I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5.75" customHeight="1" x14ac:dyDescent="0.15">
      <c r="A564" s="19"/>
      <c r="B564" s="19"/>
      <c r="C564" s="19"/>
      <c r="D564" s="19"/>
      <c r="E564" s="19"/>
      <c r="F564" s="19"/>
      <c r="H564" s="19"/>
      <c r="I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5.75" customHeight="1" x14ac:dyDescent="0.15">
      <c r="A565" s="19"/>
      <c r="B565" s="19"/>
      <c r="C565" s="19"/>
      <c r="D565" s="19"/>
      <c r="E565" s="19"/>
      <c r="F565" s="19"/>
      <c r="H565" s="19"/>
      <c r="I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5.75" customHeight="1" x14ac:dyDescent="0.15">
      <c r="A566" s="19"/>
      <c r="B566" s="19"/>
      <c r="C566" s="19"/>
      <c r="D566" s="19"/>
      <c r="E566" s="19"/>
      <c r="F566" s="19"/>
      <c r="H566" s="19"/>
      <c r="I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5.75" customHeight="1" x14ac:dyDescent="0.15">
      <c r="A567" s="19"/>
      <c r="B567" s="19"/>
      <c r="C567" s="19"/>
      <c r="D567" s="19"/>
      <c r="E567" s="19"/>
      <c r="F567" s="19"/>
      <c r="H567" s="19"/>
      <c r="I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5.75" customHeight="1" x14ac:dyDescent="0.15">
      <c r="A568" s="19"/>
      <c r="B568" s="19"/>
      <c r="C568" s="19"/>
      <c r="D568" s="19"/>
      <c r="E568" s="19"/>
      <c r="F568" s="19"/>
      <c r="H568" s="19"/>
      <c r="I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5.75" customHeight="1" x14ac:dyDescent="0.15">
      <c r="A569" s="19"/>
      <c r="B569" s="19"/>
      <c r="C569" s="19"/>
      <c r="D569" s="19"/>
      <c r="E569" s="19"/>
      <c r="F569" s="19"/>
      <c r="H569" s="19"/>
      <c r="I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5.75" customHeight="1" x14ac:dyDescent="0.15">
      <c r="A570" s="19"/>
      <c r="B570" s="19"/>
      <c r="C570" s="19"/>
      <c r="D570" s="19"/>
      <c r="E570" s="19"/>
      <c r="F570" s="19"/>
      <c r="H570" s="19"/>
      <c r="I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5.75" customHeight="1" x14ac:dyDescent="0.15">
      <c r="A571" s="19"/>
      <c r="B571" s="19"/>
      <c r="C571" s="19"/>
      <c r="D571" s="19"/>
      <c r="E571" s="19"/>
      <c r="F571" s="19"/>
      <c r="H571" s="19"/>
      <c r="I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5.75" customHeight="1" x14ac:dyDescent="0.15">
      <c r="A572" s="19"/>
      <c r="B572" s="19"/>
      <c r="C572" s="19"/>
      <c r="D572" s="19"/>
      <c r="E572" s="19"/>
      <c r="F572" s="19"/>
      <c r="H572" s="19"/>
      <c r="I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5.75" customHeight="1" x14ac:dyDescent="0.15">
      <c r="A573" s="19"/>
      <c r="B573" s="19"/>
      <c r="C573" s="19"/>
      <c r="D573" s="19"/>
      <c r="E573" s="19"/>
      <c r="F573" s="19"/>
      <c r="H573" s="19"/>
      <c r="I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5.75" customHeight="1" x14ac:dyDescent="0.15">
      <c r="A574" s="19"/>
      <c r="B574" s="19"/>
      <c r="C574" s="19"/>
      <c r="D574" s="19"/>
      <c r="E574" s="19"/>
      <c r="F574" s="19"/>
      <c r="H574" s="19"/>
      <c r="I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5.75" customHeight="1" x14ac:dyDescent="0.15">
      <c r="A575" s="19"/>
      <c r="B575" s="19"/>
      <c r="C575" s="19"/>
      <c r="D575" s="19"/>
      <c r="E575" s="19"/>
      <c r="F575" s="19"/>
      <c r="H575" s="19"/>
      <c r="I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5.75" customHeight="1" x14ac:dyDescent="0.15">
      <c r="A576" s="19"/>
      <c r="B576" s="19"/>
      <c r="C576" s="19"/>
      <c r="D576" s="19"/>
      <c r="E576" s="19"/>
      <c r="F576" s="19"/>
      <c r="H576" s="19"/>
      <c r="I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5.75" customHeight="1" x14ac:dyDescent="0.15">
      <c r="A577" s="19"/>
      <c r="B577" s="19"/>
      <c r="C577" s="19"/>
      <c r="D577" s="19"/>
      <c r="E577" s="19"/>
      <c r="F577" s="19"/>
      <c r="H577" s="19"/>
      <c r="I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5.75" customHeight="1" x14ac:dyDescent="0.15">
      <c r="A578" s="19"/>
      <c r="B578" s="19"/>
      <c r="C578" s="19"/>
      <c r="D578" s="19"/>
      <c r="E578" s="19"/>
      <c r="F578" s="19"/>
      <c r="H578" s="19"/>
      <c r="I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5.75" customHeight="1" x14ac:dyDescent="0.15">
      <c r="A579" s="19"/>
      <c r="B579" s="19"/>
      <c r="C579" s="19"/>
      <c r="D579" s="19"/>
      <c r="E579" s="19"/>
      <c r="F579" s="19"/>
      <c r="H579" s="19"/>
      <c r="I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5.75" customHeight="1" x14ac:dyDescent="0.15">
      <c r="A580" s="19"/>
      <c r="B580" s="19"/>
      <c r="C580" s="19"/>
      <c r="D580" s="19"/>
      <c r="E580" s="19"/>
      <c r="F580" s="19"/>
      <c r="H580" s="19"/>
      <c r="I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5.75" customHeight="1" x14ac:dyDescent="0.15">
      <c r="A581" s="19"/>
      <c r="B581" s="19"/>
      <c r="C581" s="19"/>
      <c r="D581" s="19"/>
      <c r="E581" s="19"/>
      <c r="F581" s="19"/>
      <c r="H581" s="19"/>
      <c r="I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5.75" customHeight="1" x14ac:dyDescent="0.15">
      <c r="A582" s="19"/>
      <c r="B582" s="19"/>
      <c r="C582" s="19"/>
      <c r="D582" s="19"/>
      <c r="E582" s="19"/>
      <c r="F582" s="19"/>
      <c r="H582" s="19"/>
      <c r="I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5.75" customHeight="1" x14ac:dyDescent="0.15">
      <c r="A583" s="19"/>
      <c r="B583" s="19"/>
      <c r="C583" s="19"/>
      <c r="D583" s="19"/>
      <c r="E583" s="19"/>
      <c r="F583" s="19"/>
      <c r="H583" s="19"/>
      <c r="I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5.75" customHeight="1" x14ac:dyDescent="0.15">
      <c r="A584" s="19"/>
      <c r="B584" s="19"/>
      <c r="C584" s="19"/>
      <c r="D584" s="19"/>
      <c r="E584" s="19"/>
      <c r="F584" s="19"/>
      <c r="H584" s="19"/>
      <c r="I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5.75" customHeight="1" x14ac:dyDescent="0.15">
      <c r="A585" s="19"/>
      <c r="B585" s="19"/>
      <c r="C585" s="19"/>
      <c r="D585" s="19"/>
      <c r="E585" s="19"/>
      <c r="F585" s="19"/>
      <c r="H585" s="19"/>
      <c r="I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5.75" customHeight="1" x14ac:dyDescent="0.15">
      <c r="A586" s="19"/>
      <c r="B586" s="19"/>
      <c r="C586" s="19"/>
      <c r="D586" s="19"/>
      <c r="E586" s="19"/>
      <c r="F586" s="19"/>
      <c r="H586" s="19"/>
      <c r="I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5.75" customHeight="1" x14ac:dyDescent="0.15">
      <c r="A587" s="19"/>
      <c r="B587" s="19"/>
      <c r="C587" s="19"/>
      <c r="D587" s="19"/>
      <c r="E587" s="19"/>
      <c r="F587" s="19"/>
      <c r="H587" s="19"/>
      <c r="I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5.75" customHeight="1" x14ac:dyDescent="0.15">
      <c r="A588" s="19"/>
      <c r="B588" s="19"/>
      <c r="C588" s="19"/>
      <c r="D588" s="19"/>
      <c r="E588" s="19"/>
      <c r="F588" s="19"/>
      <c r="H588" s="19"/>
      <c r="I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5.75" customHeight="1" x14ac:dyDescent="0.15">
      <c r="A589" s="19"/>
      <c r="B589" s="19"/>
      <c r="C589" s="19"/>
      <c r="D589" s="19"/>
      <c r="E589" s="19"/>
      <c r="F589" s="19"/>
      <c r="H589" s="19"/>
      <c r="I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5.75" customHeight="1" x14ac:dyDescent="0.15">
      <c r="A590" s="19"/>
      <c r="B590" s="19"/>
      <c r="C590" s="19"/>
      <c r="D590" s="19"/>
      <c r="E590" s="19"/>
      <c r="F590" s="19"/>
      <c r="H590" s="19"/>
      <c r="I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5.75" customHeight="1" x14ac:dyDescent="0.15">
      <c r="A591" s="19"/>
      <c r="B591" s="19"/>
      <c r="C591" s="19"/>
      <c r="D591" s="19"/>
      <c r="E591" s="19"/>
      <c r="F591" s="19"/>
      <c r="H591" s="19"/>
      <c r="I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5.75" customHeight="1" x14ac:dyDescent="0.15">
      <c r="A592" s="19"/>
      <c r="B592" s="19"/>
      <c r="C592" s="19"/>
      <c r="D592" s="19"/>
      <c r="E592" s="19"/>
      <c r="F592" s="19"/>
      <c r="H592" s="19"/>
      <c r="I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5.75" customHeight="1" x14ac:dyDescent="0.15">
      <c r="A593" s="19"/>
      <c r="B593" s="19"/>
      <c r="C593" s="19"/>
      <c r="D593" s="19"/>
      <c r="E593" s="19"/>
      <c r="F593" s="19"/>
      <c r="H593" s="19"/>
      <c r="I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5.75" customHeight="1" x14ac:dyDescent="0.15">
      <c r="A594" s="19"/>
      <c r="B594" s="19"/>
      <c r="C594" s="19"/>
      <c r="D594" s="19"/>
      <c r="E594" s="19"/>
      <c r="F594" s="19"/>
      <c r="H594" s="19"/>
      <c r="I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5.75" customHeight="1" x14ac:dyDescent="0.15">
      <c r="A595" s="19"/>
      <c r="B595" s="19"/>
      <c r="C595" s="19"/>
      <c r="D595" s="19"/>
      <c r="E595" s="19"/>
      <c r="F595" s="19"/>
      <c r="H595" s="19"/>
      <c r="I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5.75" customHeight="1" x14ac:dyDescent="0.15">
      <c r="A596" s="19"/>
      <c r="B596" s="19"/>
      <c r="C596" s="19"/>
      <c r="D596" s="19"/>
      <c r="E596" s="19"/>
      <c r="F596" s="19"/>
      <c r="H596" s="19"/>
      <c r="I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5.75" customHeight="1" x14ac:dyDescent="0.15">
      <c r="A597" s="19"/>
      <c r="B597" s="19"/>
      <c r="C597" s="19"/>
      <c r="D597" s="19"/>
      <c r="E597" s="19"/>
      <c r="F597" s="19"/>
      <c r="H597" s="19"/>
      <c r="I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5.75" customHeight="1" x14ac:dyDescent="0.15">
      <c r="A598" s="19"/>
      <c r="B598" s="19"/>
      <c r="C598" s="19"/>
      <c r="D598" s="19"/>
      <c r="E598" s="19"/>
      <c r="F598" s="19"/>
      <c r="H598" s="19"/>
      <c r="I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5.75" customHeight="1" x14ac:dyDescent="0.15">
      <c r="A599" s="19"/>
      <c r="B599" s="19"/>
      <c r="C599" s="19"/>
      <c r="D599" s="19"/>
      <c r="E599" s="19"/>
      <c r="F599" s="19"/>
      <c r="H599" s="19"/>
      <c r="I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5.75" customHeight="1" x14ac:dyDescent="0.15">
      <c r="A600" s="19"/>
      <c r="B600" s="19"/>
      <c r="C600" s="19"/>
      <c r="D600" s="19"/>
      <c r="E600" s="19"/>
      <c r="F600" s="19"/>
      <c r="H600" s="19"/>
      <c r="I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5.75" customHeight="1" x14ac:dyDescent="0.15">
      <c r="A601" s="19"/>
      <c r="B601" s="19"/>
      <c r="C601" s="19"/>
      <c r="D601" s="19"/>
      <c r="E601" s="19"/>
      <c r="F601" s="19"/>
      <c r="H601" s="19"/>
      <c r="I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5.75" customHeight="1" x14ac:dyDescent="0.15">
      <c r="A602" s="19"/>
      <c r="B602" s="19"/>
      <c r="C602" s="19"/>
      <c r="D602" s="19"/>
      <c r="E602" s="19"/>
      <c r="F602" s="19"/>
      <c r="H602" s="19"/>
      <c r="I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5.75" customHeight="1" x14ac:dyDescent="0.15">
      <c r="A603" s="19"/>
      <c r="B603" s="19"/>
      <c r="C603" s="19"/>
      <c r="D603" s="19"/>
      <c r="E603" s="19"/>
      <c r="F603" s="19"/>
      <c r="H603" s="19"/>
      <c r="I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5.75" customHeight="1" x14ac:dyDescent="0.15">
      <c r="A604" s="19"/>
      <c r="B604" s="19"/>
      <c r="C604" s="19"/>
      <c r="D604" s="19"/>
      <c r="E604" s="19"/>
      <c r="F604" s="19"/>
      <c r="H604" s="19"/>
      <c r="I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5.75" customHeight="1" x14ac:dyDescent="0.15">
      <c r="A605" s="19"/>
      <c r="B605" s="19"/>
      <c r="C605" s="19"/>
      <c r="D605" s="19"/>
      <c r="E605" s="19"/>
      <c r="F605" s="19"/>
      <c r="H605" s="19"/>
      <c r="I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5.75" customHeight="1" x14ac:dyDescent="0.15">
      <c r="A606" s="19"/>
      <c r="B606" s="19"/>
      <c r="C606" s="19"/>
      <c r="D606" s="19"/>
      <c r="E606" s="19"/>
      <c r="F606" s="19"/>
      <c r="H606" s="19"/>
      <c r="I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5.75" customHeight="1" x14ac:dyDescent="0.15">
      <c r="A607" s="19"/>
      <c r="B607" s="19"/>
      <c r="C607" s="19"/>
      <c r="D607" s="19"/>
      <c r="E607" s="19"/>
      <c r="F607" s="19"/>
      <c r="H607" s="19"/>
      <c r="I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5.75" customHeight="1" x14ac:dyDescent="0.15">
      <c r="A608" s="19"/>
      <c r="B608" s="19"/>
      <c r="C608" s="19"/>
      <c r="D608" s="19"/>
      <c r="E608" s="19"/>
      <c r="F608" s="19"/>
      <c r="H608" s="19"/>
      <c r="I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5.75" customHeight="1" x14ac:dyDescent="0.15">
      <c r="A609" s="19"/>
      <c r="B609" s="19"/>
      <c r="C609" s="19"/>
      <c r="D609" s="19"/>
      <c r="E609" s="19"/>
      <c r="F609" s="19"/>
      <c r="H609" s="19"/>
      <c r="I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5.75" customHeight="1" x14ac:dyDescent="0.15">
      <c r="A610" s="19"/>
      <c r="B610" s="19"/>
      <c r="C610" s="19"/>
      <c r="D610" s="19"/>
      <c r="E610" s="19"/>
      <c r="F610" s="19"/>
      <c r="H610" s="19"/>
      <c r="I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5.75" customHeight="1" x14ac:dyDescent="0.15">
      <c r="A611" s="19"/>
      <c r="B611" s="19"/>
      <c r="C611" s="19"/>
      <c r="D611" s="19"/>
      <c r="E611" s="19"/>
      <c r="F611" s="19"/>
      <c r="H611" s="19"/>
      <c r="I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5.75" customHeight="1" x14ac:dyDescent="0.15">
      <c r="A612" s="19"/>
      <c r="B612" s="19"/>
      <c r="C612" s="19"/>
      <c r="D612" s="19"/>
      <c r="E612" s="19"/>
      <c r="F612" s="19"/>
      <c r="H612" s="19"/>
      <c r="I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5.75" customHeight="1" x14ac:dyDescent="0.15">
      <c r="A613" s="19"/>
      <c r="B613" s="19"/>
      <c r="C613" s="19"/>
      <c r="D613" s="19"/>
      <c r="E613" s="19"/>
      <c r="F613" s="19"/>
      <c r="H613" s="19"/>
      <c r="I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5.75" customHeight="1" x14ac:dyDescent="0.15">
      <c r="A614" s="19"/>
      <c r="B614" s="19"/>
      <c r="C614" s="19"/>
      <c r="D614" s="19"/>
      <c r="E614" s="19"/>
      <c r="F614" s="19"/>
      <c r="H614" s="19"/>
      <c r="I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5.75" customHeight="1" x14ac:dyDescent="0.15">
      <c r="A615" s="19"/>
      <c r="B615" s="19"/>
      <c r="C615" s="19"/>
      <c r="D615" s="19"/>
      <c r="E615" s="19"/>
      <c r="F615" s="19"/>
      <c r="H615" s="19"/>
      <c r="I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5.75" customHeight="1" x14ac:dyDescent="0.15">
      <c r="A616" s="19"/>
      <c r="B616" s="19"/>
      <c r="C616" s="19"/>
      <c r="D616" s="19"/>
      <c r="E616" s="19"/>
      <c r="F616" s="19"/>
      <c r="H616" s="19"/>
      <c r="I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5.75" customHeight="1" x14ac:dyDescent="0.15">
      <c r="A617" s="19"/>
      <c r="B617" s="19"/>
      <c r="C617" s="19"/>
      <c r="D617" s="19"/>
      <c r="E617" s="19"/>
      <c r="F617" s="19"/>
      <c r="H617" s="19"/>
      <c r="I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5.75" customHeight="1" x14ac:dyDescent="0.15">
      <c r="A618" s="19"/>
      <c r="B618" s="19"/>
      <c r="C618" s="19"/>
      <c r="D618" s="19"/>
      <c r="E618" s="19"/>
      <c r="F618" s="19"/>
      <c r="H618" s="19"/>
      <c r="I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5.75" customHeight="1" x14ac:dyDescent="0.15">
      <c r="A619" s="19"/>
      <c r="B619" s="19"/>
      <c r="C619" s="19"/>
      <c r="D619" s="19"/>
      <c r="E619" s="19"/>
      <c r="F619" s="19"/>
      <c r="H619" s="19"/>
      <c r="I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5.75" customHeight="1" x14ac:dyDescent="0.15">
      <c r="A620" s="19"/>
      <c r="B620" s="19"/>
      <c r="C620" s="19"/>
      <c r="D620" s="19"/>
      <c r="E620" s="19"/>
      <c r="F620" s="19"/>
      <c r="H620" s="19"/>
      <c r="I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5.75" customHeight="1" x14ac:dyDescent="0.15">
      <c r="A621" s="19"/>
      <c r="B621" s="19"/>
      <c r="C621" s="19"/>
      <c r="D621" s="19"/>
      <c r="E621" s="19"/>
      <c r="F621" s="19"/>
      <c r="H621" s="19"/>
      <c r="I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5.75" customHeight="1" x14ac:dyDescent="0.15">
      <c r="A622" s="19"/>
      <c r="B622" s="19"/>
      <c r="C622" s="19"/>
      <c r="D622" s="19"/>
      <c r="E622" s="19"/>
      <c r="F622" s="19"/>
      <c r="H622" s="19"/>
      <c r="I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5.75" customHeight="1" x14ac:dyDescent="0.15">
      <c r="A623" s="19"/>
      <c r="B623" s="19"/>
      <c r="C623" s="19"/>
      <c r="D623" s="19"/>
      <c r="E623" s="19"/>
      <c r="F623" s="19"/>
      <c r="H623" s="19"/>
      <c r="I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5.75" customHeight="1" x14ac:dyDescent="0.15">
      <c r="A624" s="19"/>
      <c r="B624" s="19"/>
      <c r="C624" s="19"/>
      <c r="D624" s="19"/>
      <c r="E624" s="19"/>
      <c r="F624" s="19"/>
      <c r="H624" s="19"/>
      <c r="I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5.75" customHeight="1" x14ac:dyDescent="0.15">
      <c r="A625" s="19"/>
      <c r="B625" s="19"/>
      <c r="C625" s="19"/>
      <c r="D625" s="19"/>
      <c r="E625" s="19"/>
      <c r="F625" s="19"/>
      <c r="H625" s="19"/>
      <c r="I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5.75" customHeight="1" x14ac:dyDescent="0.15">
      <c r="A626" s="19"/>
      <c r="B626" s="19"/>
      <c r="C626" s="19"/>
      <c r="D626" s="19"/>
      <c r="E626" s="19"/>
      <c r="F626" s="19"/>
      <c r="H626" s="19"/>
      <c r="I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5.75" customHeight="1" x14ac:dyDescent="0.15">
      <c r="A627" s="19"/>
      <c r="B627" s="19"/>
      <c r="C627" s="19"/>
      <c r="D627" s="19"/>
      <c r="E627" s="19"/>
      <c r="F627" s="19"/>
      <c r="H627" s="19"/>
      <c r="I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5.75" customHeight="1" x14ac:dyDescent="0.15">
      <c r="A628" s="19"/>
      <c r="B628" s="19"/>
      <c r="C628" s="19"/>
      <c r="D628" s="19"/>
      <c r="E628" s="19"/>
      <c r="F628" s="19"/>
      <c r="H628" s="19"/>
      <c r="I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5.75" customHeight="1" x14ac:dyDescent="0.15">
      <c r="A629" s="19"/>
      <c r="B629" s="19"/>
      <c r="C629" s="19"/>
      <c r="D629" s="19"/>
      <c r="E629" s="19"/>
      <c r="F629" s="19"/>
      <c r="H629" s="19"/>
      <c r="I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5.75" customHeight="1" x14ac:dyDescent="0.15">
      <c r="A630" s="19"/>
      <c r="B630" s="19"/>
      <c r="C630" s="19"/>
      <c r="D630" s="19"/>
      <c r="E630" s="19"/>
      <c r="F630" s="19"/>
      <c r="H630" s="19"/>
      <c r="I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5.75" customHeight="1" x14ac:dyDescent="0.15">
      <c r="A631" s="19"/>
      <c r="B631" s="19"/>
      <c r="C631" s="19"/>
      <c r="D631" s="19"/>
      <c r="E631" s="19"/>
      <c r="F631" s="19"/>
      <c r="H631" s="19"/>
      <c r="I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5.75" customHeight="1" x14ac:dyDescent="0.15">
      <c r="A632" s="19"/>
      <c r="B632" s="19"/>
      <c r="C632" s="19"/>
      <c r="D632" s="19"/>
      <c r="E632" s="19"/>
      <c r="F632" s="19"/>
      <c r="H632" s="19"/>
      <c r="I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5.75" customHeight="1" x14ac:dyDescent="0.15">
      <c r="A633" s="19"/>
      <c r="B633" s="19"/>
      <c r="C633" s="19"/>
      <c r="D633" s="19"/>
      <c r="E633" s="19"/>
      <c r="F633" s="19"/>
      <c r="H633" s="19"/>
      <c r="I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5.75" customHeight="1" x14ac:dyDescent="0.15">
      <c r="A634" s="19"/>
      <c r="B634" s="19"/>
      <c r="C634" s="19"/>
      <c r="D634" s="19"/>
      <c r="E634" s="19"/>
      <c r="F634" s="19"/>
      <c r="H634" s="19"/>
      <c r="I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5.75" customHeight="1" x14ac:dyDescent="0.15">
      <c r="A635" s="19"/>
      <c r="B635" s="19"/>
      <c r="C635" s="19"/>
      <c r="D635" s="19"/>
      <c r="E635" s="19"/>
      <c r="F635" s="19"/>
      <c r="H635" s="19"/>
      <c r="I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5.75" customHeight="1" x14ac:dyDescent="0.15">
      <c r="A636" s="19"/>
      <c r="B636" s="19"/>
      <c r="C636" s="19"/>
      <c r="D636" s="19"/>
      <c r="E636" s="19"/>
      <c r="F636" s="19"/>
      <c r="H636" s="19"/>
      <c r="I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5.75" customHeight="1" x14ac:dyDescent="0.15">
      <c r="A637" s="19"/>
      <c r="B637" s="19"/>
      <c r="C637" s="19"/>
      <c r="D637" s="19"/>
      <c r="E637" s="19"/>
      <c r="F637" s="19"/>
      <c r="H637" s="19"/>
      <c r="I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5.75" customHeight="1" x14ac:dyDescent="0.15">
      <c r="A638" s="19"/>
      <c r="B638" s="19"/>
      <c r="C638" s="19"/>
      <c r="D638" s="19"/>
      <c r="E638" s="19"/>
      <c r="F638" s="19"/>
      <c r="H638" s="19"/>
      <c r="I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5.75" customHeight="1" x14ac:dyDescent="0.15">
      <c r="A639" s="19"/>
      <c r="B639" s="19"/>
      <c r="C639" s="19"/>
      <c r="D639" s="19"/>
      <c r="E639" s="19"/>
      <c r="F639" s="19"/>
      <c r="H639" s="19"/>
      <c r="I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5.75" customHeight="1" x14ac:dyDescent="0.15">
      <c r="A640" s="19"/>
      <c r="B640" s="19"/>
      <c r="C640" s="19"/>
      <c r="D640" s="19"/>
      <c r="E640" s="19"/>
      <c r="F640" s="19"/>
      <c r="H640" s="19"/>
      <c r="I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5.75" customHeight="1" x14ac:dyDescent="0.15">
      <c r="A641" s="19"/>
      <c r="B641" s="19"/>
      <c r="C641" s="19"/>
      <c r="D641" s="19"/>
      <c r="E641" s="19"/>
      <c r="F641" s="19"/>
      <c r="H641" s="19"/>
      <c r="I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5.75" customHeight="1" x14ac:dyDescent="0.15">
      <c r="A642" s="19"/>
      <c r="B642" s="19"/>
      <c r="C642" s="19"/>
      <c r="D642" s="19"/>
      <c r="E642" s="19"/>
      <c r="F642" s="19"/>
      <c r="H642" s="19"/>
      <c r="I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5.75" customHeight="1" x14ac:dyDescent="0.15">
      <c r="A643" s="19"/>
      <c r="B643" s="19"/>
      <c r="C643" s="19"/>
      <c r="D643" s="19"/>
      <c r="E643" s="19"/>
      <c r="F643" s="19"/>
      <c r="H643" s="19"/>
      <c r="I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5.75" customHeight="1" x14ac:dyDescent="0.15">
      <c r="A644" s="19"/>
      <c r="B644" s="19"/>
      <c r="C644" s="19"/>
      <c r="D644" s="19"/>
      <c r="E644" s="19"/>
      <c r="F644" s="19"/>
      <c r="H644" s="19"/>
      <c r="I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5.75" customHeight="1" x14ac:dyDescent="0.15">
      <c r="A645" s="19"/>
      <c r="B645" s="19"/>
      <c r="C645" s="19"/>
      <c r="D645" s="19"/>
      <c r="E645" s="19"/>
      <c r="F645" s="19"/>
      <c r="H645" s="19"/>
      <c r="I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5.75" customHeight="1" x14ac:dyDescent="0.15">
      <c r="A646" s="19"/>
      <c r="B646" s="19"/>
      <c r="C646" s="19"/>
      <c r="D646" s="19"/>
      <c r="E646" s="19"/>
      <c r="F646" s="19"/>
      <c r="H646" s="19"/>
      <c r="I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5.75" customHeight="1" x14ac:dyDescent="0.15">
      <c r="A647" s="19"/>
      <c r="B647" s="19"/>
      <c r="C647" s="19"/>
      <c r="D647" s="19"/>
      <c r="E647" s="19"/>
      <c r="F647" s="19"/>
      <c r="H647" s="19"/>
      <c r="I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5.75" customHeight="1" x14ac:dyDescent="0.15">
      <c r="A648" s="19"/>
      <c r="B648" s="19"/>
      <c r="C648" s="19"/>
      <c r="D648" s="19"/>
      <c r="E648" s="19"/>
      <c r="F648" s="19"/>
      <c r="H648" s="19"/>
      <c r="I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5.75" customHeight="1" x14ac:dyDescent="0.15">
      <c r="A649" s="19"/>
      <c r="B649" s="19"/>
      <c r="C649" s="19"/>
      <c r="D649" s="19"/>
      <c r="E649" s="19"/>
      <c r="F649" s="19"/>
      <c r="H649" s="19"/>
      <c r="I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5.75" customHeight="1" x14ac:dyDescent="0.15">
      <c r="A650" s="19"/>
      <c r="B650" s="19"/>
      <c r="C650" s="19"/>
      <c r="D650" s="19"/>
      <c r="E650" s="19"/>
      <c r="F650" s="19"/>
      <c r="H650" s="19"/>
      <c r="I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5.75" customHeight="1" x14ac:dyDescent="0.15">
      <c r="A651" s="19"/>
      <c r="B651" s="19"/>
      <c r="C651" s="19"/>
      <c r="D651" s="19"/>
      <c r="E651" s="19"/>
      <c r="F651" s="19"/>
      <c r="H651" s="19"/>
      <c r="I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5.75" customHeight="1" x14ac:dyDescent="0.15">
      <c r="A652" s="19"/>
      <c r="B652" s="19"/>
      <c r="C652" s="19"/>
      <c r="D652" s="19"/>
      <c r="E652" s="19"/>
      <c r="F652" s="19"/>
      <c r="H652" s="19"/>
      <c r="I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5.75" customHeight="1" x14ac:dyDescent="0.15">
      <c r="A653" s="19"/>
      <c r="B653" s="19"/>
      <c r="C653" s="19"/>
      <c r="D653" s="19"/>
      <c r="E653" s="19"/>
      <c r="F653" s="19"/>
      <c r="H653" s="19"/>
      <c r="I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5.75" customHeight="1" x14ac:dyDescent="0.15">
      <c r="A654" s="19"/>
      <c r="B654" s="19"/>
      <c r="C654" s="19"/>
      <c r="D654" s="19"/>
      <c r="E654" s="19"/>
      <c r="F654" s="19"/>
      <c r="H654" s="19"/>
      <c r="I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5.75" customHeight="1" x14ac:dyDescent="0.15">
      <c r="A655" s="19"/>
      <c r="B655" s="19"/>
      <c r="C655" s="19"/>
      <c r="D655" s="19"/>
      <c r="E655" s="19"/>
      <c r="F655" s="19"/>
      <c r="H655" s="19"/>
      <c r="I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5.75" customHeight="1" x14ac:dyDescent="0.15">
      <c r="A656" s="19"/>
      <c r="B656" s="19"/>
      <c r="C656" s="19"/>
      <c r="D656" s="19"/>
      <c r="E656" s="19"/>
      <c r="F656" s="19"/>
      <c r="H656" s="19"/>
      <c r="I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5.75" customHeight="1" x14ac:dyDescent="0.15">
      <c r="A657" s="19"/>
      <c r="B657" s="19"/>
      <c r="C657" s="19"/>
      <c r="D657" s="19"/>
      <c r="E657" s="19"/>
      <c r="F657" s="19"/>
      <c r="H657" s="19"/>
      <c r="I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5.75" customHeight="1" x14ac:dyDescent="0.15">
      <c r="A658" s="19"/>
      <c r="B658" s="19"/>
      <c r="C658" s="19"/>
      <c r="D658" s="19"/>
      <c r="E658" s="19"/>
      <c r="F658" s="19"/>
      <c r="H658" s="19"/>
      <c r="I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5.75" customHeight="1" x14ac:dyDescent="0.15">
      <c r="A659" s="19"/>
      <c r="B659" s="19"/>
      <c r="C659" s="19"/>
      <c r="D659" s="19"/>
      <c r="E659" s="19"/>
      <c r="F659" s="19"/>
      <c r="H659" s="19"/>
      <c r="I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5.75" customHeight="1" x14ac:dyDescent="0.15">
      <c r="A660" s="19"/>
      <c r="B660" s="19"/>
      <c r="C660" s="19"/>
      <c r="D660" s="19"/>
      <c r="E660" s="19"/>
      <c r="F660" s="19"/>
      <c r="H660" s="19"/>
      <c r="I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5.75" customHeight="1" x14ac:dyDescent="0.15">
      <c r="A661" s="19"/>
      <c r="B661" s="19"/>
      <c r="C661" s="19"/>
      <c r="D661" s="19"/>
      <c r="E661" s="19"/>
      <c r="F661" s="19"/>
      <c r="H661" s="19"/>
      <c r="I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5.75" customHeight="1" x14ac:dyDescent="0.15">
      <c r="A662" s="19"/>
      <c r="B662" s="19"/>
      <c r="C662" s="19"/>
      <c r="D662" s="19"/>
      <c r="E662" s="19"/>
      <c r="F662" s="19"/>
      <c r="H662" s="19"/>
      <c r="I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5.75" customHeight="1" x14ac:dyDescent="0.15">
      <c r="A663" s="19"/>
      <c r="B663" s="19"/>
      <c r="C663" s="19"/>
      <c r="D663" s="19"/>
      <c r="E663" s="19"/>
      <c r="F663" s="19"/>
      <c r="H663" s="19"/>
      <c r="I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5.75" customHeight="1" x14ac:dyDescent="0.15">
      <c r="A664" s="19"/>
      <c r="B664" s="19"/>
      <c r="C664" s="19"/>
      <c r="D664" s="19"/>
      <c r="E664" s="19"/>
      <c r="F664" s="19"/>
      <c r="H664" s="19"/>
      <c r="I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5.75" customHeight="1" x14ac:dyDescent="0.15">
      <c r="A665" s="19"/>
      <c r="B665" s="19"/>
      <c r="C665" s="19"/>
      <c r="D665" s="19"/>
      <c r="E665" s="19"/>
      <c r="F665" s="19"/>
      <c r="H665" s="19"/>
      <c r="I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5.75" customHeight="1" x14ac:dyDescent="0.15">
      <c r="A666" s="19"/>
      <c r="B666" s="19"/>
      <c r="C666" s="19"/>
      <c r="D666" s="19"/>
      <c r="E666" s="19"/>
      <c r="F666" s="19"/>
      <c r="H666" s="19"/>
      <c r="I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5.75" customHeight="1" x14ac:dyDescent="0.15">
      <c r="A667" s="19"/>
      <c r="B667" s="19"/>
      <c r="C667" s="19"/>
      <c r="D667" s="19"/>
      <c r="E667" s="19"/>
      <c r="F667" s="19"/>
      <c r="H667" s="19"/>
      <c r="I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5.75" customHeight="1" x14ac:dyDescent="0.15">
      <c r="A668" s="19"/>
      <c r="B668" s="19"/>
      <c r="C668" s="19"/>
      <c r="D668" s="19"/>
      <c r="E668" s="19"/>
      <c r="F668" s="19"/>
      <c r="H668" s="19"/>
      <c r="I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5.75" customHeight="1" x14ac:dyDescent="0.15">
      <c r="A669" s="19"/>
      <c r="B669" s="19"/>
      <c r="C669" s="19"/>
      <c r="D669" s="19"/>
      <c r="E669" s="19"/>
      <c r="F669" s="19"/>
      <c r="H669" s="19"/>
      <c r="I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5.75" customHeight="1" x14ac:dyDescent="0.15">
      <c r="A670" s="19"/>
      <c r="B670" s="19"/>
      <c r="C670" s="19"/>
      <c r="D670" s="19"/>
      <c r="E670" s="19"/>
      <c r="F670" s="19"/>
      <c r="H670" s="19"/>
      <c r="I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5.75" customHeight="1" x14ac:dyDescent="0.15">
      <c r="A671" s="19"/>
      <c r="B671" s="19"/>
      <c r="C671" s="19"/>
      <c r="D671" s="19"/>
      <c r="E671" s="19"/>
      <c r="F671" s="19"/>
      <c r="H671" s="19"/>
      <c r="I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5.75" customHeight="1" x14ac:dyDescent="0.15">
      <c r="A672" s="19"/>
      <c r="B672" s="19"/>
      <c r="C672" s="19"/>
      <c r="D672" s="19"/>
      <c r="E672" s="19"/>
      <c r="F672" s="19"/>
      <c r="H672" s="19"/>
      <c r="I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5.75" customHeight="1" x14ac:dyDescent="0.15">
      <c r="A673" s="19"/>
      <c r="B673" s="19"/>
      <c r="C673" s="19"/>
      <c r="D673" s="19"/>
      <c r="E673" s="19"/>
      <c r="F673" s="19"/>
      <c r="H673" s="19"/>
      <c r="I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5.75" customHeight="1" x14ac:dyDescent="0.15">
      <c r="A674" s="19"/>
      <c r="B674" s="19"/>
      <c r="C674" s="19"/>
      <c r="D674" s="19"/>
      <c r="E674" s="19"/>
      <c r="F674" s="19"/>
      <c r="H674" s="19"/>
      <c r="I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5.75" customHeight="1" x14ac:dyDescent="0.15">
      <c r="A675" s="19"/>
      <c r="B675" s="19"/>
      <c r="C675" s="19"/>
      <c r="D675" s="19"/>
      <c r="E675" s="19"/>
      <c r="F675" s="19"/>
      <c r="H675" s="19"/>
      <c r="I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5.75" customHeight="1" x14ac:dyDescent="0.15">
      <c r="A676" s="19"/>
      <c r="B676" s="19"/>
      <c r="C676" s="19"/>
      <c r="D676" s="19"/>
      <c r="E676" s="19"/>
      <c r="F676" s="19"/>
      <c r="H676" s="19"/>
      <c r="I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5.75" customHeight="1" x14ac:dyDescent="0.15">
      <c r="A677" s="19"/>
      <c r="B677" s="19"/>
      <c r="C677" s="19"/>
      <c r="D677" s="19"/>
      <c r="E677" s="19"/>
      <c r="F677" s="19"/>
      <c r="H677" s="19"/>
      <c r="I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5.75" customHeight="1" x14ac:dyDescent="0.15">
      <c r="A678" s="19"/>
      <c r="B678" s="19"/>
      <c r="C678" s="19"/>
      <c r="D678" s="19"/>
      <c r="E678" s="19"/>
      <c r="F678" s="19"/>
      <c r="H678" s="19"/>
      <c r="I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5.75" customHeight="1" x14ac:dyDescent="0.15">
      <c r="A679" s="19"/>
      <c r="B679" s="19"/>
      <c r="C679" s="19"/>
      <c r="D679" s="19"/>
      <c r="E679" s="19"/>
      <c r="F679" s="19"/>
      <c r="H679" s="19"/>
      <c r="I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5.75" customHeight="1" x14ac:dyDescent="0.15">
      <c r="A680" s="19"/>
      <c r="B680" s="19"/>
      <c r="C680" s="19"/>
      <c r="D680" s="19"/>
      <c r="E680" s="19"/>
      <c r="F680" s="19"/>
      <c r="H680" s="19"/>
      <c r="I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5.75" customHeight="1" x14ac:dyDescent="0.15">
      <c r="A681" s="19"/>
      <c r="B681" s="19"/>
      <c r="C681" s="19"/>
      <c r="D681" s="19"/>
      <c r="E681" s="19"/>
      <c r="F681" s="19"/>
      <c r="H681" s="19"/>
      <c r="I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5.75" customHeight="1" x14ac:dyDescent="0.15">
      <c r="A682" s="19"/>
      <c r="B682" s="19"/>
      <c r="C682" s="19"/>
      <c r="D682" s="19"/>
      <c r="E682" s="19"/>
      <c r="F682" s="19"/>
      <c r="H682" s="19"/>
      <c r="I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5.75" customHeight="1" x14ac:dyDescent="0.15">
      <c r="A683" s="19"/>
      <c r="B683" s="19"/>
      <c r="C683" s="19"/>
      <c r="D683" s="19"/>
      <c r="E683" s="19"/>
      <c r="F683" s="19"/>
      <c r="H683" s="19"/>
      <c r="I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5.75" customHeight="1" x14ac:dyDescent="0.15">
      <c r="A684" s="19"/>
      <c r="B684" s="19"/>
      <c r="C684" s="19"/>
      <c r="D684" s="19"/>
      <c r="E684" s="19"/>
      <c r="F684" s="19"/>
      <c r="H684" s="19"/>
      <c r="I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5.75" customHeight="1" x14ac:dyDescent="0.15">
      <c r="A685" s="19"/>
      <c r="B685" s="19"/>
      <c r="C685" s="19"/>
      <c r="D685" s="19"/>
      <c r="E685" s="19"/>
      <c r="F685" s="19"/>
      <c r="H685" s="19"/>
      <c r="I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5.75" customHeight="1" x14ac:dyDescent="0.15">
      <c r="A686" s="19"/>
      <c r="B686" s="19"/>
      <c r="C686" s="19"/>
      <c r="D686" s="19"/>
      <c r="E686" s="19"/>
      <c r="F686" s="19"/>
      <c r="H686" s="19"/>
      <c r="I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5.75" customHeight="1" x14ac:dyDescent="0.15">
      <c r="A687" s="19"/>
      <c r="B687" s="19"/>
      <c r="C687" s="19"/>
      <c r="D687" s="19"/>
      <c r="E687" s="19"/>
      <c r="F687" s="19"/>
      <c r="H687" s="19"/>
      <c r="I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5.75" customHeight="1" x14ac:dyDescent="0.15">
      <c r="A688" s="19"/>
      <c r="B688" s="19"/>
      <c r="C688" s="19"/>
      <c r="D688" s="19"/>
      <c r="E688" s="19"/>
      <c r="F688" s="19"/>
      <c r="H688" s="19"/>
      <c r="I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5.75" customHeight="1" x14ac:dyDescent="0.15">
      <c r="A689" s="19"/>
      <c r="B689" s="19"/>
      <c r="C689" s="19"/>
      <c r="D689" s="19"/>
      <c r="E689" s="19"/>
      <c r="F689" s="19"/>
      <c r="H689" s="19"/>
      <c r="I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5.75" customHeight="1" x14ac:dyDescent="0.15">
      <c r="A690" s="19"/>
      <c r="B690" s="19"/>
      <c r="C690" s="19"/>
      <c r="D690" s="19"/>
      <c r="E690" s="19"/>
      <c r="F690" s="19"/>
      <c r="H690" s="19"/>
      <c r="I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5.75" customHeight="1" x14ac:dyDescent="0.15">
      <c r="A691" s="19"/>
      <c r="B691" s="19"/>
      <c r="C691" s="19"/>
      <c r="D691" s="19"/>
      <c r="E691" s="19"/>
      <c r="F691" s="19"/>
      <c r="H691" s="19"/>
      <c r="I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5.75" customHeight="1" x14ac:dyDescent="0.15">
      <c r="A692" s="19"/>
      <c r="B692" s="19"/>
      <c r="C692" s="19"/>
      <c r="D692" s="19"/>
      <c r="E692" s="19"/>
      <c r="F692" s="19"/>
      <c r="H692" s="19"/>
      <c r="I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5.75" customHeight="1" x14ac:dyDescent="0.15">
      <c r="A693" s="19"/>
      <c r="B693" s="19"/>
      <c r="C693" s="19"/>
      <c r="D693" s="19"/>
      <c r="E693" s="19"/>
      <c r="F693" s="19"/>
      <c r="H693" s="19"/>
      <c r="I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5.75" customHeight="1" x14ac:dyDescent="0.15">
      <c r="A694" s="19"/>
      <c r="B694" s="19"/>
      <c r="C694" s="19"/>
      <c r="D694" s="19"/>
      <c r="E694" s="19"/>
      <c r="F694" s="19"/>
      <c r="H694" s="19"/>
      <c r="I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5.75" customHeight="1" x14ac:dyDescent="0.15">
      <c r="A695" s="19"/>
      <c r="B695" s="19"/>
      <c r="C695" s="19"/>
      <c r="D695" s="19"/>
      <c r="E695" s="19"/>
      <c r="F695" s="19"/>
      <c r="H695" s="19"/>
      <c r="I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5.75" customHeight="1" x14ac:dyDescent="0.15">
      <c r="A696" s="19"/>
      <c r="B696" s="19"/>
      <c r="C696" s="19"/>
      <c r="D696" s="19"/>
      <c r="E696" s="19"/>
      <c r="F696" s="19"/>
      <c r="H696" s="19"/>
      <c r="I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5.75" customHeight="1" x14ac:dyDescent="0.15">
      <c r="A697" s="19"/>
      <c r="B697" s="19"/>
      <c r="C697" s="19"/>
      <c r="D697" s="19"/>
      <c r="E697" s="19"/>
      <c r="F697" s="19"/>
      <c r="H697" s="19"/>
      <c r="I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5.75" customHeight="1" x14ac:dyDescent="0.15">
      <c r="A698" s="19"/>
      <c r="B698" s="19"/>
      <c r="C698" s="19"/>
      <c r="D698" s="19"/>
      <c r="E698" s="19"/>
      <c r="F698" s="19"/>
      <c r="H698" s="19"/>
      <c r="I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5.75" customHeight="1" x14ac:dyDescent="0.15">
      <c r="A699" s="19"/>
      <c r="B699" s="19"/>
      <c r="C699" s="19"/>
      <c r="D699" s="19"/>
      <c r="E699" s="19"/>
      <c r="F699" s="19"/>
      <c r="H699" s="19"/>
      <c r="I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5.75" customHeight="1" x14ac:dyDescent="0.15">
      <c r="A700" s="19"/>
      <c r="B700" s="19"/>
      <c r="C700" s="19"/>
      <c r="D700" s="19"/>
      <c r="E700" s="19"/>
      <c r="F700" s="19"/>
      <c r="H700" s="19"/>
      <c r="I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5.75" customHeight="1" x14ac:dyDescent="0.15">
      <c r="A701" s="19"/>
      <c r="B701" s="19"/>
      <c r="C701" s="19"/>
      <c r="D701" s="19"/>
      <c r="E701" s="19"/>
      <c r="F701" s="19"/>
      <c r="H701" s="19"/>
      <c r="I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5.75" customHeight="1" x14ac:dyDescent="0.15">
      <c r="A702" s="19"/>
      <c r="B702" s="19"/>
      <c r="C702" s="19"/>
      <c r="D702" s="19"/>
      <c r="E702" s="19"/>
      <c r="F702" s="19"/>
      <c r="H702" s="19"/>
      <c r="I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5.75" customHeight="1" x14ac:dyDescent="0.15">
      <c r="A703" s="19"/>
      <c r="B703" s="19"/>
      <c r="C703" s="19"/>
      <c r="D703" s="19"/>
      <c r="E703" s="19"/>
      <c r="F703" s="19"/>
      <c r="H703" s="19"/>
      <c r="I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5.75" customHeight="1" x14ac:dyDescent="0.15">
      <c r="A704" s="19"/>
      <c r="B704" s="19"/>
      <c r="C704" s="19"/>
      <c r="D704" s="19"/>
      <c r="E704" s="19"/>
      <c r="F704" s="19"/>
      <c r="H704" s="19"/>
      <c r="I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5.75" customHeight="1" x14ac:dyDescent="0.15">
      <c r="A705" s="19"/>
      <c r="B705" s="19"/>
      <c r="C705" s="19"/>
      <c r="D705" s="19"/>
      <c r="E705" s="19"/>
      <c r="F705" s="19"/>
      <c r="H705" s="19"/>
      <c r="I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5.75" customHeight="1" x14ac:dyDescent="0.15">
      <c r="A706" s="19"/>
      <c r="B706" s="19"/>
      <c r="C706" s="19"/>
      <c r="D706" s="19"/>
      <c r="E706" s="19"/>
      <c r="F706" s="19"/>
      <c r="H706" s="19"/>
      <c r="I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5.75" customHeight="1" x14ac:dyDescent="0.15">
      <c r="A707" s="19"/>
      <c r="B707" s="19"/>
      <c r="C707" s="19"/>
      <c r="D707" s="19"/>
      <c r="E707" s="19"/>
      <c r="F707" s="19"/>
      <c r="H707" s="19"/>
      <c r="I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5.75" customHeight="1" x14ac:dyDescent="0.15">
      <c r="A708" s="19"/>
      <c r="B708" s="19"/>
      <c r="C708" s="19"/>
      <c r="D708" s="19"/>
      <c r="E708" s="19"/>
      <c r="F708" s="19"/>
      <c r="H708" s="19"/>
      <c r="I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5.75" customHeight="1" x14ac:dyDescent="0.15">
      <c r="A709" s="19"/>
      <c r="B709" s="19"/>
      <c r="C709" s="19"/>
      <c r="D709" s="19"/>
      <c r="E709" s="19"/>
      <c r="F709" s="19"/>
      <c r="H709" s="19"/>
      <c r="I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5.75" customHeight="1" x14ac:dyDescent="0.15">
      <c r="A710" s="19"/>
      <c r="B710" s="19"/>
      <c r="C710" s="19"/>
      <c r="D710" s="19"/>
      <c r="E710" s="19"/>
      <c r="F710" s="19"/>
      <c r="H710" s="19"/>
      <c r="I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5.75" customHeight="1" x14ac:dyDescent="0.15">
      <c r="A711" s="19"/>
      <c r="B711" s="19"/>
      <c r="C711" s="19"/>
      <c r="D711" s="19"/>
      <c r="E711" s="19"/>
      <c r="F711" s="19"/>
      <c r="H711" s="19"/>
      <c r="I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5.75" customHeight="1" x14ac:dyDescent="0.15">
      <c r="A712" s="19"/>
      <c r="B712" s="19"/>
      <c r="C712" s="19"/>
      <c r="D712" s="19"/>
      <c r="E712" s="19"/>
      <c r="F712" s="19"/>
      <c r="H712" s="19"/>
      <c r="I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5.75" customHeight="1" x14ac:dyDescent="0.15">
      <c r="A713" s="19"/>
      <c r="B713" s="19"/>
      <c r="C713" s="19"/>
      <c r="D713" s="19"/>
      <c r="E713" s="19"/>
      <c r="F713" s="19"/>
      <c r="H713" s="19"/>
      <c r="I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5.75" customHeight="1" x14ac:dyDescent="0.15">
      <c r="A714" s="19"/>
      <c r="B714" s="19"/>
      <c r="C714" s="19"/>
      <c r="D714" s="19"/>
      <c r="E714" s="19"/>
      <c r="F714" s="19"/>
      <c r="H714" s="19"/>
      <c r="I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5.75" customHeight="1" x14ac:dyDescent="0.15">
      <c r="A715" s="19"/>
      <c r="B715" s="19"/>
      <c r="C715" s="19"/>
      <c r="D715" s="19"/>
      <c r="E715" s="19"/>
      <c r="F715" s="19"/>
      <c r="H715" s="19"/>
      <c r="I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5.75" customHeight="1" x14ac:dyDescent="0.15">
      <c r="A716" s="19"/>
      <c r="B716" s="19"/>
      <c r="C716" s="19"/>
      <c r="D716" s="19"/>
      <c r="E716" s="19"/>
      <c r="F716" s="19"/>
      <c r="H716" s="19"/>
      <c r="I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5.75" customHeight="1" x14ac:dyDescent="0.15">
      <c r="A717" s="19"/>
      <c r="B717" s="19"/>
      <c r="C717" s="19"/>
      <c r="D717" s="19"/>
      <c r="E717" s="19"/>
      <c r="F717" s="19"/>
      <c r="H717" s="19"/>
      <c r="I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5.75" customHeight="1" x14ac:dyDescent="0.15">
      <c r="A718" s="19"/>
      <c r="B718" s="19"/>
      <c r="C718" s="19"/>
      <c r="D718" s="19"/>
      <c r="E718" s="19"/>
      <c r="F718" s="19"/>
      <c r="H718" s="19"/>
      <c r="I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5.75" customHeight="1" x14ac:dyDescent="0.15">
      <c r="A719" s="19"/>
      <c r="B719" s="19"/>
      <c r="C719" s="19"/>
      <c r="D719" s="19"/>
      <c r="E719" s="19"/>
      <c r="F719" s="19"/>
      <c r="H719" s="19"/>
      <c r="I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5.75" customHeight="1" x14ac:dyDescent="0.15">
      <c r="A720" s="19"/>
      <c r="B720" s="19"/>
      <c r="C720" s="19"/>
      <c r="D720" s="19"/>
      <c r="E720" s="19"/>
      <c r="F720" s="19"/>
      <c r="H720" s="19"/>
      <c r="I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5.75" customHeight="1" x14ac:dyDescent="0.15">
      <c r="A721" s="19"/>
      <c r="B721" s="19"/>
      <c r="C721" s="19"/>
      <c r="D721" s="19"/>
      <c r="E721" s="19"/>
      <c r="F721" s="19"/>
      <c r="H721" s="19"/>
      <c r="I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5.75" customHeight="1" x14ac:dyDescent="0.15">
      <c r="A722" s="19"/>
      <c r="B722" s="19"/>
      <c r="C722" s="19"/>
      <c r="D722" s="19"/>
      <c r="E722" s="19"/>
      <c r="F722" s="19"/>
      <c r="H722" s="19"/>
      <c r="I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5.75" customHeight="1" x14ac:dyDescent="0.15">
      <c r="A723" s="19"/>
      <c r="B723" s="19"/>
      <c r="C723" s="19"/>
      <c r="D723" s="19"/>
      <c r="E723" s="19"/>
      <c r="F723" s="19"/>
      <c r="H723" s="19"/>
      <c r="I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5.75" customHeight="1" x14ac:dyDescent="0.15">
      <c r="A724" s="19"/>
      <c r="B724" s="19"/>
      <c r="C724" s="19"/>
      <c r="D724" s="19"/>
      <c r="E724" s="19"/>
      <c r="F724" s="19"/>
      <c r="H724" s="19"/>
      <c r="I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5.75" customHeight="1" x14ac:dyDescent="0.15">
      <c r="A725" s="19"/>
      <c r="B725" s="19"/>
      <c r="C725" s="19"/>
      <c r="D725" s="19"/>
      <c r="E725" s="19"/>
      <c r="F725" s="19"/>
      <c r="H725" s="19"/>
      <c r="I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5.75" customHeight="1" x14ac:dyDescent="0.15">
      <c r="A726" s="19"/>
      <c r="B726" s="19"/>
      <c r="C726" s="19"/>
      <c r="D726" s="19"/>
      <c r="E726" s="19"/>
      <c r="F726" s="19"/>
      <c r="H726" s="19"/>
      <c r="I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5.75" customHeight="1" x14ac:dyDescent="0.15">
      <c r="A727" s="19"/>
      <c r="B727" s="19"/>
      <c r="C727" s="19"/>
      <c r="D727" s="19"/>
      <c r="E727" s="19"/>
      <c r="F727" s="19"/>
      <c r="H727" s="19"/>
      <c r="I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5.75" customHeight="1" x14ac:dyDescent="0.15">
      <c r="A728" s="19"/>
      <c r="B728" s="19"/>
      <c r="C728" s="19"/>
      <c r="D728" s="19"/>
      <c r="E728" s="19"/>
      <c r="F728" s="19"/>
      <c r="H728" s="19"/>
      <c r="I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5.75" customHeight="1" x14ac:dyDescent="0.15">
      <c r="A729" s="19"/>
      <c r="B729" s="19"/>
      <c r="C729" s="19"/>
      <c r="D729" s="19"/>
      <c r="E729" s="19"/>
      <c r="F729" s="19"/>
      <c r="H729" s="19"/>
      <c r="I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5.75" customHeight="1" x14ac:dyDescent="0.15">
      <c r="A730" s="19"/>
      <c r="B730" s="19"/>
      <c r="C730" s="19"/>
      <c r="D730" s="19"/>
      <c r="E730" s="19"/>
      <c r="F730" s="19"/>
      <c r="H730" s="19"/>
      <c r="I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5.75" customHeight="1" x14ac:dyDescent="0.15">
      <c r="A731" s="19"/>
      <c r="B731" s="19"/>
      <c r="C731" s="19"/>
      <c r="D731" s="19"/>
      <c r="E731" s="19"/>
      <c r="F731" s="19"/>
      <c r="H731" s="19"/>
      <c r="I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5.75" customHeight="1" x14ac:dyDescent="0.15">
      <c r="A732" s="19"/>
      <c r="B732" s="19"/>
      <c r="C732" s="19"/>
      <c r="D732" s="19"/>
      <c r="E732" s="19"/>
      <c r="F732" s="19"/>
      <c r="H732" s="19"/>
      <c r="I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5.75" customHeight="1" x14ac:dyDescent="0.15">
      <c r="A733" s="19"/>
      <c r="B733" s="19"/>
      <c r="C733" s="19"/>
      <c r="D733" s="19"/>
      <c r="E733" s="19"/>
      <c r="F733" s="19"/>
      <c r="H733" s="19"/>
      <c r="I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5.75" customHeight="1" x14ac:dyDescent="0.15">
      <c r="A734" s="19"/>
      <c r="B734" s="19"/>
      <c r="C734" s="19"/>
      <c r="D734" s="19"/>
      <c r="E734" s="19"/>
      <c r="F734" s="19"/>
      <c r="H734" s="19"/>
      <c r="I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5.75" customHeight="1" x14ac:dyDescent="0.15">
      <c r="A735" s="19"/>
      <c r="B735" s="19"/>
      <c r="C735" s="19"/>
      <c r="D735" s="19"/>
      <c r="E735" s="19"/>
      <c r="F735" s="19"/>
      <c r="H735" s="19"/>
      <c r="I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5.75" customHeight="1" x14ac:dyDescent="0.15">
      <c r="A736" s="19"/>
      <c r="B736" s="19"/>
      <c r="C736" s="19"/>
      <c r="D736" s="19"/>
      <c r="E736" s="19"/>
      <c r="F736" s="19"/>
      <c r="H736" s="19"/>
      <c r="I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5.75" customHeight="1" x14ac:dyDescent="0.15">
      <c r="A737" s="19"/>
      <c r="B737" s="19"/>
      <c r="C737" s="19"/>
      <c r="D737" s="19"/>
      <c r="E737" s="19"/>
      <c r="F737" s="19"/>
      <c r="H737" s="19"/>
      <c r="I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5.75" customHeight="1" x14ac:dyDescent="0.15">
      <c r="A738" s="19"/>
      <c r="B738" s="19"/>
      <c r="C738" s="19"/>
      <c r="D738" s="19"/>
      <c r="E738" s="19"/>
      <c r="F738" s="19"/>
      <c r="H738" s="19"/>
      <c r="I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5.75" customHeight="1" x14ac:dyDescent="0.15">
      <c r="A739" s="19"/>
      <c r="B739" s="19"/>
      <c r="C739" s="19"/>
      <c r="D739" s="19"/>
      <c r="E739" s="19"/>
      <c r="F739" s="19"/>
      <c r="H739" s="19"/>
      <c r="I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5.75" customHeight="1" x14ac:dyDescent="0.15">
      <c r="A740" s="19"/>
      <c r="B740" s="19"/>
      <c r="C740" s="19"/>
      <c r="D740" s="19"/>
      <c r="E740" s="19"/>
      <c r="F740" s="19"/>
      <c r="H740" s="19"/>
      <c r="I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5.75" customHeight="1" x14ac:dyDescent="0.15">
      <c r="A741" s="19"/>
      <c r="B741" s="19"/>
      <c r="C741" s="19"/>
      <c r="D741" s="19"/>
      <c r="E741" s="19"/>
      <c r="F741" s="19"/>
      <c r="H741" s="19"/>
      <c r="I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5.75" customHeight="1" x14ac:dyDescent="0.15">
      <c r="A742" s="19"/>
      <c r="B742" s="19"/>
      <c r="C742" s="19"/>
      <c r="D742" s="19"/>
      <c r="E742" s="19"/>
      <c r="F742" s="19"/>
      <c r="H742" s="19"/>
      <c r="I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5.75" customHeight="1" x14ac:dyDescent="0.15">
      <c r="A743" s="19"/>
      <c r="B743" s="19"/>
      <c r="C743" s="19"/>
      <c r="D743" s="19"/>
      <c r="E743" s="19"/>
      <c r="F743" s="19"/>
      <c r="H743" s="19"/>
      <c r="I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5.75" customHeight="1" x14ac:dyDescent="0.15">
      <c r="A744" s="19"/>
      <c r="B744" s="19"/>
      <c r="C744" s="19"/>
      <c r="D744" s="19"/>
      <c r="E744" s="19"/>
      <c r="F744" s="19"/>
      <c r="H744" s="19"/>
      <c r="I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5.75" customHeight="1" x14ac:dyDescent="0.15">
      <c r="A745" s="19"/>
      <c r="B745" s="19"/>
      <c r="C745" s="19"/>
      <c r="D745" s="19"/>
      <c r="E745" s="19"/>
      <c r="F745" s="19"/>
      <c r="H745" s="19"/>
      <c r="I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5.75" customHeight="1" x14ac:dyDescent="0.15">
      <c r="A746" s="19"/>
      <c r="B746" s="19"/>
      <c r="C746" s="19"/>
      <c r="D746" s="19"/>
      <c r="E746" s="19"/>
      <c r="F746" s="19"/>
      <c r="H746" s="19"/>
      <c r="I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5.75" customHeight="1" x14ac:dyDescent="0.15">
      <c r="A747" s="19"/>
      <c r="B747" s="19"/>
      <c r="C747" s="19"/>
      <c r="D747" s="19"/>
      <c r="E747" s="19"/>
      <c r="F747" s="19"/>
      <c r="H747" s="19"/>
      <c r="I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5.75" customHeight="1" x14ac:dyDescent="0.15">
      <c r="A748" s="19"/>
      <c r="B748" s="19"/>
      <c r="C748" s="19"/>
      <c r="D748" s="19"/>
      <c r="E748" s="19"/>
      <c r="F748" s="19"/>
      <c r="H748" s="19"/>
      <c r="I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5.75" customHeight="1" x14ac:dyDescent="0.15">
      <c r="A749" s="19"/>
      <c r="B749" s="19"/>
      <c r="C749" s="19"/>
      <c r="D749" s="19"/>
      <c r="E749" s="19"/>
      <c r="F749" s="19"/>
      <c r="H749" s="19"/>
      <c r="I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5.75" customHeight="1" x14ac:dyDescent="0.15">
      <c r="A750" s="19"/>
      <c r="B750" s="19"/>
      <c r="C750" s="19"/>
      <c r="D750" s="19"/>
      <c r="E750" s="19"/>
      <c r="F750" s="19"/>
      <c r="H750" s="19"/>
      <c r="I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5.75" customHeight="1" x14ac:dyDescent="0.15">
      <c r="A751" s="19"/>
      <c r="B751" s="19"/>
      <c r="C751" s="19"/>
      <c r="D751" s="19"/>
      <c r="E751" s="19"/>
      <c r="F751" s="19"/>
      <c r="H751" s="19"/>
      <c r="I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5.75" customHeight="1" x14ac:dyDescent="0.15">
      <c r="A752" s="19"/>
      <c r="B752" s="19"/>
      <c r="C752" s="19"/>
      <c r="D752" s="19"/>
      <c r="E752" s="19"/>
      <c r="F752" s="19"/>
      <c r="H752" s="19"/>
      <c r="I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5.75" customHeight="1" x14ac:dyDescent="0.15">
      <c r="A753" s="19"/>
      <c r="B753" s="19"/>
      <c r="C753" s="19"/>
      <c r="D753" s="19"/>
      <c r="E753" s="19"/>
      <c r="F753" s="19"/>
      <c r="H753" s="19"/>
      <c r="I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5.75" customHeight="1" x14ac:dyDescent="0.15">
      <c r="A754" s="19"/>
      <c r="B754" s="19"/>
      <c r="C754" s="19"/>
      <c r="D754" s="19"/>
      <c r="E754" s="19"/>
      <c r="F754" s="19"/>
      <c r="H754" s="19"/>
      <c r="I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5.75" customHeight="1" x14ac:dyDescent="0.15">
      <c r="A755" s="19"/>
      <c r="B755" s="19"/>
      <c r="C755" s="19"/>
      <c r="D755" s="19"/>
      <c r="E755" s="19"/>
      <c r="F755" s="19"/>
      <c r="H755" s="19"/>
      <c r="I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5.75" customHeight="1" x14ac:dyDescent="0.15">
      <c r="A756" s="19"/>
      <c r="B756" s="19"/>
      <c r="C756" s="19"/>
      <c r="D756" s="19"/>
      <c r="E756" s="19"/>
      <c r="F756" s="19"/>
      <c r="H756" s="19"/>
      <c r="I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5.75" customHeight="1" x14ac:dyDescent="0.15">
      <c r="A757" s="19"/>
      <c r="B757" s="19"/>
      <c r="C757" s="19"/>
      <c r="D757" s="19"/>
      <c r="E757" s="19"/>
      <c r="F757" s="19"/>
      <c r="H757" s="19"/>
      <c r="I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5.75" customHeight="1" x14ac:dyDescent="0.15">
      <c r="A758" s="19"/>
      <c r="B758" s="19"/>
      <c r="C758" s="19"/>
      <c r="D758" s="19"/>
      <c r="E758" s="19"/>
      <c r="F758" s="19"/>
      <c r="H758" s="19"/>
      <c r="I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5.75" customHeight="1" x14ac:dyDescent="0.15">
      <c r="A759" s="19"/>
      <c r="B759" s="19"/>
      <c r="C759" s="19"/>
      <c r="D759" s="19"/>
      <c r="E759" s="19"/>
      <c r="F759" s="19"/>
      <c r="H759" s="19"/>
      <c r="I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5.75" customHeight="1" x14ac:dyDescent="0.15">
      <c r="A760" s="19"/>
      <c r="B760" s="19"/>
      <c r="C760" s="19"/>
      <c r="D760" s="19"/>
      <c r="E760" s="19"/>
      <c r="F760" s="19"/>
      <c r="H760" s="19"/>
      <c r="I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5.75" customHeight="1" x14ac:dyDescent="0.15">
      <c r="A761" s="19"/>
      <c r="B761" s="19"/>
      <c r="C761" s="19"/>
      <c r="D761" s="19"/>
      <c r="E761" s="19"/>
      <c r="F761" s="19"/>
      <c r="H761" s="19"/>
      <c r="I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5.75" customHeight="1" x14ac:dyDescent="0.15">
      <c r="A762" s="19"/>
      <c r="B762" s="19"/>
      <c r="C762" s="19"/>
      <c r="D762" s="19"/>
      <c r="E762" s="19"/>
      <c r="F762" s="19"/>
      <c r="H762" s="19"/>
      <c r="I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5.75" customHeight="1" x14ac:dyDescent="0.15">
      <c r="A763" s="19"/>
      <c r="B763" s="19"/>
      <c r="C763" s="19"/>
      <c r="D763" s="19"/>
      <c r="E763" s="19"/>
      <c r="F763" s="19"/>
      <c r="H763" s="19"/>
      <c r="I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5.75" customHeight="1" x14ac:dyDescent="0.15">
      <c r="A764" s="19"/>
      <c r="B764" s="19"/>
      <c r="C764" s="19"/>
      <c r="D764" s="19"/>
      <c r="E764" s="19"/>
      <c r="F764" s="19"/>
      <c r="H764" s="19"/>
      <c r="I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5.75" customHeight="1" x14ac:dyDescent="0.15">
      <c r="A765" s="19"/>
      <c r="B765" s="19"/>
      <c r="C765" s="19"/>
      <c r="D765" s="19"/>
      <c r="E765" s="19"/>
      <c r="F765" s="19"/>
      <c r="H765" s="19"/>
      <c r="I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5.75" customHeight="1" x14ac:dyDescent="0.15">
      <c r="A766" s="19"/>
      <c r="B766" s="19"/>
      <c r="C766" s="19"/>
      <c r="D766" s="19"/>
      <c r="E766" s="19"/>
      <c r="F766" s="19"/>
      <c r="H766" s="19"/>
      <c r="I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5.75" customHeight="1" x14ac:dyDescent="0.15">
      <c r="A767" s="19"/>
      <c r="B767" s="19"/>
      <c r="C767" s="19"/>
      <c r="D767" s="19"/>
      <c r="E767" s="19"/>
      <c r="F767" s="19"/>
      <c r="H767" s="19"/>
      <c r="I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5.75" customHeight="1" x14ac:dyDescent="0.15">
      <c r="A768" s="19"/>
      <c r="B768" s="19"/>
      <c r="C768" s="19"/>
      <c r="D768" s="19"/>
      <c r="E768" s="19"/>
      <c r="F768" s="19"/>
      <c r="H768" s="19"/>
      <c r="I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5.75" customHeight="1" x14ac:dyDescent="0.15">
      <c r="A769" s="19"/>
      <c r="B769" s="19"/>
      <c r="C769" s="19"/>
      <c r="D769" s="19"/>
      <c r="E769" s="19"/>
      <c r="F769" s="19"/>
      <c r="H769" s="19"/>
      <c r="I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5.75" customHeight="1" x14ac:dyDescent="0.15">
      <c r="A770" s="19"/>
      <c r="B770" s="19"/>
      <c r="C770" s="19"/>
      <c r="D770" s="19"/>
      <c r="E770" s="19"/>
      <c r="F770" s="19"/>
      <c r="H770" s="19"/>
      <c r="I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5.75" customHeight="1" x14ac:dyDescent="0.15">
      <c r="A771" s="19"/>
      <c r="B771" s="19"/>
      <c r="C771" s="19"/>
      <c r="D771" s="19"/>
      <c r="E771" s="19"/>
      <c r="F771" s="19"/>
      <c r="H771" s="19"/>
      <c r="I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5.75" customHeight="1" x14ac:dyDescent="0.15">
      <c r="A772" s="19"/>
      <c r="B772" s="19"/>
      <c r="C772" s="19"/>
      <c r="D772" s="19"/>
      <c r="E772" s="19"/>
      <c r="F772" s="19"/>
      <c r="H772" s="19"/>
      <c r="I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5.75" customHeight="1" x14ac:dyDescent="0.15">
      <c r="A773" s="19"/>
      <c r="B773" s="19"/>
      <c r="C773" s="19"/>
      <c r="D773" s="19"/>
      <c r="E773" s="19"/>
      <c r="F773" s="19"/>
      <c r="H773" s="19"/>
      <c r="I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5.75" customHeight="1" x14ac:dyDescent="0.15">
      <c r="A774" s="19"/>
      <c r="B774" s="19"/>
      <c r="C774" s="19"/>
      <c r="D774" s="19"/>
      <c r="E774" s="19"/>
      <c r="F774" s="19"/>
      <c r="H774" s="19"/>
      <c r="I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5.75" customHeight="1" x14ac:dyDescent="0.15">
      <c r="A775" s="19"/>
      <c r="B775" s="19"/>
      <c r="C775" s="19"/>
      <c r="D775" s="19"/>
      <c r="E775" s="19"/>
      <c r="F775" s="19"/>
      <c r="H775" s="19"/>
      <c r="I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5.75" customHeight="1" x14ac:dyDescent="0.15">
      <c r="A776" s="19"/>
      <c r="B776" s="19"/>
      <c r="C776" s="19"/>
      <c r="D776" s="19"/>
      <c r="E776" s="19"/>
      <c r="F776" s="19"/>
      <c r="H776" s="19"/>
      <c r="I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5.75" customHeight="1" x14ac:dyDescent="0.15">
      <c r="A777" s="19"/>
      <c r="B777" s="19"/>
      <c r="C777" s="19"/>
      <c r="D777" s="19"/>
      <c r="E777" s="19"/>
      <c r="F777" s="19"/>
      <c r="H777" s="19"/>
      <c r="I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5.75" customHeight="1" x14ac:dyDescent="0.15">
      <c r="A778" s="19"/>
      <c r="B778" s="19"/>
      <c r="C778" s="19"/>
      <c r="D778" s="19"/>
      <c r="E778" s="19"/>
      <c r="F778" s="19"/>
      <c r="H778" s="19"/>
      <c r="I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5.75" customHeight="1" x14ac:dyDescent="0.15">
      <c r="A779" s="19"/>
      <c r="B779" s="19"/>
      <c r="C779" s="19"/>
      <c r="D779" s="19"/>
      <c r="E779" s="19"/>
      <c r="F779" s="19"/>
      <c r="H779" s="19"/>
      <c r="I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5.75" customHeight="1" x14ac:dyDescent="0.15">
      <c r="A780" s="19"/>
      <c r="B780" s="19"/>
      <c r="C780" s="19"/>
      <c r="D780" s="19"/>
      <c r="E780" s="19"/>
      <c r="F780" s="19"/>
      <c r="H780" s="19"/>
      <c r="I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5.75" customHeight="1" x14ac:dyDescent="0.15">
      <c r="A781" s="19"/>
      <c r="B781" s="19"/>
      <c r="C781" s="19"/>
      <c r="D781" s="19"/>
      <c r="E781" s="19"/>
      <c r="F781" s="19"/>
      <c r="H781" s="19"/>
      <c r="I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5.75" customHeight="1" x14ac:dyDescent="0.15">
      <c r="A782" s="19"/>
      <c r="B782" s="19"/>
      <c r="C782" s="19"/>
      <c r="D782" s="19"/>
      <c r="E782" s="19"/>
      <c r="F782" s="19"/>
      <c r="H782" s="19"/>
      <c r="I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5.75" customHeight="1" x14ac:dyDescent="0.15">
      <c r="A783" s="19"/>
      <c r="B783" s="19"/>
      <c r="C783" s="19"/>
      <c r="D783" s="19"/>
      <c r="E783" s="19"/>
      <c r="F783" s="19"/>
      <c r="H783" s="19"/>
      <c r="I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5.75" customHeight="1" x14ac:dyDescent="0.15">
      <c r="A784" s="19"/>
      <c r="B784" s="19"/>
      <c r="C784" s="19"/>
      <c r="D784" s="19"/>
      <c r="E784" s="19"/>
      <c r="F784" s="19"/>
      <c r="H784" s="19"/>
      <c r="I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5.75" customHeight="1" x14ac:dyDescent="0.15">
      <c r="A785" s="19"/>
      <c r="B785" s="19"/>
      <c r="C785" s="19"/>
      <c r="D785" s="19"/>
      <c r="E785" s="19"/>
      <c r="F785" s="19"/>
      <c r="H785" s="19"/>
      <c r="I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5.75" customHeight="1" x14ac:dyDescent="0.15">
      <c r="A786" s="19"/>
      <c r="B786" s="19"/>
      <c r="C786" s="19"/>
      <c r="D786" s="19"/>
      <c r="E786" s="19"/>
      <c r="F786" s="19"/>
      <c r="H786" s="19"/>
      <c r="I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5.75" customHeight="1" x14ac:dyDescent="0.15">
      <c r="A787" s="19"/>
      <c r="B787" s="19"/>
      <c r="C787" s="19"/>
      <c r="D787" s="19"/>
      <c r="E787" s="19"/>
      <c r="F787" s="19"/>
      <c r="H787" s="19"/>
      <c r="I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5.75" customHeight="1" x14ac:dyDescent="0.15">
      <c r="A788" s="19"/>
      <c r="B788" s="19"/>
      <c r="C788" s="19"/>
      <c r="D788" s="19"/>
      <c r="E788" s="19"/>
      <c r="F788" s="19"/>
      <c r="H788" s="19"/>
      <c r="I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5.75" customHeight="1" x14ac:dyDescent="0.15">
      <c r="A789" s="19"/>
      <c r="B789" s="19"/>
      <c r="C789" s="19"/>
      <c r="D789" s="19"/>
      <c r="E789" s="19"/>
      <c r="F789" s="19"/>
      <c r="H789" s="19"/>
      <c r="I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5.75" customHeight="1" x14ac:dyDescent="0.15">
      <c r="A790" s="19"/>
      <c r="B790" s="19"/>
      <c r="C790" s="19"/>
      <c r="D790" s="19"/>
      <c r="E790" s="19"/>
      <c r="F790" s="19"/>
      <c r="H790" s="19"/>
      <c r="I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5.75" customHeight="1" x14ac:dyDescent="0.15">
      <c r="A791" s="19"/>
      <c r="B791" s="19"/>
      <c r="C791" s="19"/>
      <c r="D791" s="19"/>
      <c r="E791" s="19"/>
      <c r="F791" s="19"/>
      <c r="H791" s="19"/>
      <c r="I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5.75" customHeight="1" x14ac:dyDescent="0.15">
      <c r="A792" s="19"/>
      <c r="B792" s="19"/>
      <c r="C792" s="19"/>
      <c r="D792" s="19"/>
      <c r="E792" s="19"/>
      <c r="F792" s="19"/>
      <c r="H792" s="19"/>
      <c r="I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5.75" customHeight="1" x14ac:dyDescent="0.15">
      <c r="A793" s="19"/>
      <c r="B793" s="19"/>
      <c r="C793" s="19"/>
      <c r="D793" s="19"/>
      <c r="E793" s="19"/>
      <c r="F793" s="19"/>
      <c r="H793" s="19"/>
      <c r="I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5.75" customHeight="1" x14ac:dyDescent="0.15">
      <c r="A794" s="19"/>
      <c r="B794" s="19"/>
      <c r="C794" s="19"/>
      <c r="D794" s="19"/>
      <c r="E794" s="19"/>
      <c r="F794" s="19"/>
      <c r="H794" s="19"/>
      <c r="I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5.75" customHeight="1" x14ac:dyDescent="0.15">
      <c r="A795" s="19"/>
      <c r="B795" s="19"/>
      <c r="C795" s="19"/>
      <c r="D795" s="19"/>
      <c r="E795" s="19"/>
      <c r="F795" s="19"/>
      <c r="H795" s="19"/>
      <c r="I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5.75" customHeight="1" x14ac:dyDescent="0.15">
      <c r="A796" s="19"/>
      <c r="B796" s="19"/>
      <c r="C796" s="19"/>
      <c r="D796" s="19"/>
      <c r="E796" s="19"/>
      <c r="F796" s="19"/>
      <c r="H796" s="19"/>
      <c r="I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5.75" customHeight="1" x14ac:dyDescent="0.15">
      <c r="A797" s="19"/>
      <c r="B797" s="19"/>
      <c r="C797" s="19"/>
      <c r="D797" s="19"/>
      <c r="E797" s="19"/>
      <c r="F797" s="19"/>
      <c r="H797" s="19"/>
      <c r="I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5.75" customHeight="1" x14ac:dyDescent="0.15">
      <c r="A798" s="19"/>
      <c r="B798" s="19"/>
      <c r="C798" s="19"/>
      <c r="D798" s="19"/>
      <c r="E798" s="19"/>
      <c r="F798" s="19"/>
      <c r="H798" s="19"/>
      <c r="I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5.75" customHeight="1" x14ac:dyDescent="0.15">
      <c r="A799" s="19"/>
      <c r="B799" s="19"/>
      <c r="C799" s="19"/>
      <c r="D799" s="19"/>
      <c r="E799" s="19"/>
      <c r="F799" s="19"/>
      <c r="H799" s="19"/>
      <c r="I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5.75" customHeight="1" x14ac:dyDescent="0.15">
      <c r="A800" s="19"/>
      <c r="B800" s="19"/>
      <c r="C800" s="19"/>
      <c r="D800" s="19"/>
      <c r="E800" s="19"/>
      <c r="F800" s="19"/>
      <c r="H800" s="19"/>
      <c r="I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5.75" customHeight="1" x14ac:dyDescent="0.15">
      <c r="A801" s="19"/>
      <c r="B801" s="19"/>
      <c r="C801" s="19"/>
      <c r="D801" s="19"/>
      <c r="E801" s="19"/>
      <c r="F801" s="19"/>
      <c r="H801" s="19"/>
      <c r="I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5.75" customHeight="1" x14ac:dyDescent="0.15">
      <c r="A802" s="19"/>
      <c r="B802" s="19"/>
      <c r="C802" s="19"/>
      <c r="D802" s="19"/>
      <c r="E802" s="19"/>
      <c r="F802" s="19"/>
      <c r="H802" s="19"/>
      <c r="I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5.75" customHeight="1" x14ac:dyDescent="0.15">
      <c r="A803" s="19"/>
      <c r="B803" s="19"/>
      <c r="C803" s="19"/>
      <c r="D803" s="19"/>
      <c r="E803" s="19"/>
      <c r="F803" s="19"/>
      <c r="H803" s="19"/>
      <c r="I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5.75" customHeight="1" x14ac:dyDescent="0.15">
      <c r="A804" s="19"/>
      <c r="B804" s="19"/>
      <c r="C804" s="19"/>
      <c r="D804" s="19"/>
      <c r="E804" s="19"/>
      <c r="F804" s="19"/>
      <c r="H804" s="19"/>
      <c r="I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5.75" customHeight="1" x14ac:dyDescent="0.15">
      <c r="A805" s="19"/>
      <c r="B805" s="19"/>
      <c r="C805" s="19"/>
      <c r="D805" s="19"/>
      <c r="E805" s="19"/>
      <c r="F805" s="19"/>
      <c r="H805" s="19"/>
      <c r="I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5.75" customHeight="1" x14ac:dyDescent="0.15">
      <c r="A806" s="19"/>
      <c r="B806" s="19"/>
      <c r="C806" s="19"/>
      <c r="D806" s="19"/>
      <c r="E806" s="19"/>
      <c r="F806" s="19"/>
      <c r="H806" s="19"/>
      <c r="I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5.75" customHeight="1" x14ac:dyDescent="0.15">
      <c r="A807" s="19"/>
      <c r="B807" s="19"/>
      <c r="C807" s="19"/>
      <c r="D807" s="19"/>
      <c r="E807" s="19"/>
      <c r="F807" s="19"/>
      <c r="H807" s="19"/>
      <c r="I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5.75" customHeight="1" x14ac:dyDescent="0.15">
      <c r="A808" s="19"/>
      <c r="B808" s="19"/>
      <c r="C808" s="19"/>
      <c r="D808" s="19"/>
      <c r="E808" s="19"/>
      <c r="F808" s="19"/>
      <c r="H808" s="19"/>
      <c r="I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5.75" customHeight="1" x14ac:dyDescent="0.15">
      <c r="A809" s="19"/>
      <c r="B809" s="19"/>
      <c r="C809" s="19"/>
      <c r="D809" s="19"/>
      <c r="E809" s="19"/>
      <c r="F809" s="19"/>
      <c r="H809" s="19"/>
      <c r="I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5.75" customHeight="1" x14ac:dyDescent="0.15">
      <c r="A810" s="19"/>
      <c r="B810" s="19"/>
      <c r="C810" s="19"/>
      <c r="D810" s="19"/>
      <c r="E810" s="19"/>
      <c r="F810" s="19"/>
      <c r="H810" s="19"/>
      <c r="I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5.75" customHeight="1" x14ac:dyDescent="0.15">
      <c r="A811" s="19"/>
      <c r="B811" s="19"/>
      <c r="C811" s="19"/>
      <c r="D811" s="19"/>
      <c r="E811" s="19"/>
      <c r="F811" s="19"/>
      <c r="H811" s="19"/>
      <c r="I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5.75" customHeight="1" x14ac:dyDescent="0.15">
      <c r="A812" s="19"/>
      <c r="B812" s="19"/>
      <c r="C812" s="19"/>
      <c r="D812" s="19"/>
      <c r="E812" s="19"/>
      <c r="F812" s="19"/>
      <c r="H812" s="19"/>
      <c r="I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5.75" customHeight="1" x14ac:dyDescent="0.15">
      <c r="A813" s="19"/>
      <c r="B813" s="19"/>
      <c r="C813" s="19"/>
      <c r="D813" s="19"/>
      <c r="E813" s="19"/>
      <c r="F813" s="19"/>
      <c r="H813" s="19"/>
      <c r="I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5.75" customHeight="1" x14ac:dyDescent="0.15">
      <c r="A814" s="19"/>
      <c r="B814" s="19"/>
      <c r="C814" s="19"/>
      <c r="D814" s="19"/>
      <c r="E814" s="19"/>
      <c r="F814" s="19"/>
      <c r="H814" s="19"/>
      <c r="I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5.75" customHeight="1" x14ac:dyDescent="0.15">
      <c r="A815" s="19"/>
      <c r="B815" s="19"/>
      <c r="C815" s="19"/>
      <c r="D815" s="19"/>
      <c r="E815" s="19"/>
      <c r="F815" s="19"/>
      <c r="H815" s="19"/>
      <c r="I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5.75" customHeight="1" x14ac:dyDescent="0.15">
      <c r="A816" s="19"/>
      <c r="B816" s="19"/>
      <c r="C816" s="19"/>
      <c r="D816" s="19"/>
      <c r="E816" s="19"/>
      <c r="F816" s="19"/>
      <c r="H816" s="19"/>
      <c r="I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5.75" customHeight="1" x14ac:dyDescent="0.15">
      <c r="A817" s="19"/>
      <c r="B817" s="19"/>
      <c r="C817" s="19"/>
      <c r="D817" s="19"/>
      <c r="E817" s="19"/>
      <c r="F817" s="19"/>
      <c r="H817" s="19"/>
      <c r="I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5.75" customHeight="1" x14ac:dyDescent="0.15">
      <c r="A818" s="19"/>
      <c r="B818" s="19"/>
      <c r="C818" s="19"/>
      <c r="D818" s="19"/>
      <c r="E818" s="19"/>
      <c r="F818" s="19"/>
      <c r="H818" s="19"/>
      <c r="I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5.75" customHeight="1" x14ac:dyDescent="0.15">
      <c r="A819" s="19"/>
      <c r="B819" s="19"/>
      <c r="C819" s="19"/>
      <c r="D819" s="19"/>
      <c r="E819" s="19"/>
      <c r="F819" s="19"/>
      <c r="H819" s="19"/>
      <c r="I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5.75" customHeight="1" x14ac:dyDescent="0.15">
      <c r="A820" s="19"/>
      <c r="B820" s="19"/>
      <c r="C820" s="19"/>
      <c r="D820" s="19"/>
      <c r="E820" s="19"/>
      <c r="F820" s="19"/>
      <c r="H820" s="19"/>
      <c r="I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5.75" customHeight="1" x14ac:dyDescent="0.15">
      <c r="A821" s="19"/>
      <c r="B821" s="19"/>
      <c r="C821" s="19"/>
      <c r="D821" s="19"/>
      <c r="E821" s="19"/>
      <c r="F821" s="19"/>
      <c r="H821" s="19"/>
      <c r="I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5.75" customHeight="1" x14ac:dyDescent="0.15">
      <c r="A822" s="19"/>
      <c r="B822" s="19"/>
      <c r="C822" s="19"/>
      <c r="D822" s="19"/>
      <c r="E822" s="19"/>
      <c r="F822" s="19"/>
      <c r="H822" s="19"/>
      <c r="I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</sheetData>
  <conditionalFormatting sqref="B45">
    <cfRule type="duplicateValues" dxfId="35" priority="224"/>
  </conditionalFormatting>
  <conditionalFormatting sqref="B45">
    <cfRule type="duplicateValues" dxfId="34" priority="225"/>
    <cfRule type="duplicateValues" dxfId="33" priority="226"/>
  </conditionalFormatting>
  <conditionalFormatting sqref="B47">
    <cfRule type="duplicateValues" dxfId="32" priority="227"/>
  </conditionalFormatting>
  <conditionalFormatting sqref="B47">
    <cfRule type="duplicateValues" dxfId="31" priority="228"/>
    <cfRule type="duplicateValues" dxfId="30" priority="229"/>
  </conditionalFormatting>
  <conditionalFormatting sqref="B50">
    <cfRule type="duplicateValues" dxfId="29" priority="230"/>
  </conditionalFormatting>
  <conditionalFormatting sqref="B50">
    <cfRule type="duplicateValues" dxfId="28" priority="231"/>
    <cfRule type="duplicateValues" dxfId="27" priority="232"/>
  </conditionalFormatting>
  <conditionalFormatting sqref="D45">
    <cfRule type="duplicateValues" dxfId="26" priority="19"/>
  </conditionalFormatting>
  <conditionalFormatting sqref="D45">
    <cfRule type="duplicateValues" dxfId="25" priority="20"/>
    <cfRule type="duplicateValues" dxfId="24" priority="21"/>
  </conditionalFormatting>
  <conditionalFormatting sqref="D47">
    <cfRule type="duplicateValues" dxfId="23" priority="22"/>
  </conditionalFormatting>
  <conditionalFormatting sqref="D47">
    <cfRule type="duplicateValues" dxfId="22" priority="23"/>
    <cfRule type="duplicateValues" dxfId="21" priority="24"/>
  </conditionalFormatting>
  <conditionalFormatting sqref="D50">
    <cfRule type="duplicateValues" dxfId="20" priority="25"/>
  </conditionalFormatting>
  <conditionalFormatting sqref="D50">
    <cfRule type="duplicateValues" dxfId="19" priority="26"/>
    <cfRule type="duplicateValues" dxfId="18" priority="27"/>
  </conditionalFormatting>
  <conditionalFormatting sqref="E45">
    <cfRule type="duplicateValues" dxfId="17" priority="10"/>
  </conditionalFormatting>
  <conditionalFormatting sqref="E45">
    <cfRule type="duplicateValues" dxfId="16" priority="11"/>
    <cfRule type="duplicateValues" dxfId="15" priority="12"/>
  </conditionalFormatting>
  <conditionalFormatting sqref="E47">
    <cfRule type="duplicateValues" dxfId="14" priority="13"/>
  </conditionalFormatting>
  <conditionalFormatting sqref="E47">
    <cfRule type="duplicateValues" dxfId="13" priority="14"/>
    <cfRule type="duplicateValues" dxfId="12" priority="15"/>
  </conditionalFormatting>
  <conditionalFormatting sqref="E50">
    <cfRule type="duplicateValues" dxfId="11" priority="16"/>
  </conditionalFormatting>
  <conditionalFormatting sqref="E50">
    <cfRule type="duplicateValues" dxfId="10" priority="17"/>
    <cfRule type="duplicateValues" dxfId="9" priority="18"/>
  </conditionalFormatting>
  <conditionalFormatting sqref="F45">
    <cfRule type="duplicateValues" dxfId="8" priority="1"/>
  </conditionalFormatting>
  <conditionalFormatting sqref="F45">
    <cfRule type="duplicateValues" dxfId="7" priority="2"/>
    <cfRule type="duplicateValues" dxfId="6" priority="3"/>
  </conditionalFormatting>
  <conditionalFormatting sqref="F47">
    <cfRule type="duplicateValues" dxfId="5" priority="4"/>
  </conditionalFormatting>
  <conditionalFormatting sqref="F47">
    <cfRule type="duplicateValues" dxfId="4" priority="5"/>
    <cfRule type="duplicateValues" dxfId="3" priority="6"/>
  </conditionalFormatting>
  <conditionalFormatting sqref="F50">
    <cfRule type="duplicateValues" dxfId="2" priority="7"/>
  </conditionalFormatting>
  <conditionalFormatting sqref="F50">
    <cfRule type="duplicateValues" dxfId="1" priority="8"/>
    <cfRule type="duplicateValues" dxfId="0" priority="9"/>
  </conditionalFormatting>
  <pageMargins left="1.6929133858267718" right="0.70866141732283472" top="0.74803149606299213" bottom="0.74803149606299213" header="0" footer="0"/>
  <pageSetup paperSize="9" scale="67" fitToHeight="0" orientation="landscape" r:id="rId1"/>
  <colBreaks count="1" manualBreakCount="1">
    <brk id="12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sqref="A1:XFD3"/>
    </sheetView>
  </sheetViews>
  <sheetFormatPr baseColWidth="10" defaultColWidth="14.42578125" defaultRowHeight="15" customHeight="1" x14ac:dyDescent="0.25"/>
  <cols>
    <col min="1" max="1" width="60.28515625" customWidth="1"/>
    <col min="2" max="21" width="65.85546875" customWidth="1"/>
  </cols>
  <sheetData>
    <row r="1" spans="1:21" ht="34.5" customHeight="1" x14ac:dyDescent="0.25">
      <c r="A1" s="3" t="s">
        <v>12</v>
      </c>
      <c r="B1" s="12">
        <v>45322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34.5" customHeight="1" x14ac:dyDescent="0.25">
      <c r="A2" s="3" t="s">
        <v>13</v>
      </c>
      <c r="B2" s="13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4.5" customHeight="1" x14ac:dyDescent="0.25">
      <c r="A3" s="3" t="s">
        <v>15</v>
      </c>
      <c r="B3" s="14" t="s">
        <v>460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34.5" customHeight="1" x14ac:dyDescent="0.25">
      <c r="A4" s="3" t="s">
        <v>16</v>
      </c>
      <c r="B4" s="14" t="s">
        <v>461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4.5" customHeight="1" x14ac:dyDescent="0.25">
      <c r="A5" s="3" t="s">
        <v>17</v>
      </c>
      <c r="B5" s="15" t="s">
        <v>462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34.5" customHeight="1" x14ac:dyDescent="0.25">
      <c r="A6" s="3" t="s">
        <v>18</v>
      </c>
      <c r="B6" s="14" t="s">
        <v>463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4.5" customHeight="1" x14ac:dyDescent="0.25">
      <c r="A7" s="6" t="s">
        <v>19</v>
      </c>
      <c r="B7" s="5" t="s">
        <v>20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34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34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34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1:21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1:21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1:21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1:21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1:21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1:21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spans="1:21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spans="1:21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spans="1:21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spans="1:21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spans="1:21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spans="1:21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1:21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1:21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1:21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1:21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1:21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1:21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1:21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1:21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1:21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1:21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1:21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spans="1:21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spans="1:21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spans="1:21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spans="1:21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spans="1:21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spans="1:21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spans="1:21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spans="1:21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spans="1:21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spans="1:21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spans="1:21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</sheetData>
  <hyperlinks>
    <hyperlink ref="B5" r:id="rId1"/>
  </hyperlinks>
  <pageMargins left="0.70866141732283472" right="0.70866141732283472" top="0.74803149606299213" bottom="0.74803149606299213" header="0" footer="0"/>
  <pageSetup paperSize="9" orientation="landscape"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sqref="A1:XFD3"/>
    </sheetView>
  </sheetViews>
  <sheetFormatPr baseColWidth="10" defaultColWidth="14.42578125" defaultRowHeight="15" customHeight="1" x14ac:dyDescent="0.25"/>
  <cols>
    <col min="1" max="1" width="46.5703125" customWidth="1"/>
    <col min="2" max="2" width="81.7109375" customWidth="1"/>
    <col min="3" max="26" width="10" customWidth="1"/>
  </cols>
  <sheetData>
    <row r="1" spans="1:26" ht="15.75" x14ac:dyDescent="0.25">
      <c r="A1" s="1" t="s">
        <v>21</v>
      </c>
      <c r="B1" s="16" t="s">
        <v>464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x14ac:dyDescent="0.25">
      <c r="A2" s="1" t="s">
        <v>22</v>
      </c>
      <c r="B2" s="7" t="s">
        <v>23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x14ac:dyDescent="0.25">
      <c r="A3" s="9" t="s">
        <v>24</v>
      </c>
      <c r="B3" s="9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25">
      <c r="A4" s="1" t="s">
        <v>0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25">
      <c r="A5" s="1" t="s">
        <v>1</v>
      </c>
      <c r="B5" s="7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25">
      <c r="A6" s="1" t="s">
        <v>2</v>
      </c>
      <c r="B6" s="7" t="s">
        <v>28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0" customHeight="1" x14ac:dyDescent="0.25">
      <c r="A7" s="1" t="s">
        <v>3</v>
      </c>
      <c r="B7" s="7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0" customHeight="1" x14ac:dyDescent="0.25">
      <c r="A8" s="1" t="s">
        <v>4</v>
      </c>
      <c r="B8" s="7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0" customHeight="1" x14ac:dyDescent="0.25">
      <c r="A9" s="1" t="s">
        <v>5</v>
      </c>
      <c r="B9" s="7" t="s">
        <v>31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25">
      <c r="A10" s="1" t="s">
        <v>6</v>
      </c>
      <c r="B10" s="7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10" t="s">
        <v>7</v>
      </c>
      <c r="B11" s="11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0" customHeight="1" x14ac:dyDescent="0.25">
      <c r="A12" s="10" t="s">
        <v>8</v>
      </c>
      <c r="B12" s="11" t="s">
        <v>34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0" customHeight="1" x14ac:dyDescent="0.25">
      <c r="A13" s="10" t="s">
        <v>9</v>
      </c>
      <c r="B13" s="11" t="s">
        <v>35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10" t="s">
        <v>10</v>
      </c>
      <c r="B14" s="11" t="s">
        <v>36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0" customHeight="1" x14ac:dyDescent="0.25">
      <c r="A15" s="10" t="s">
        <v>11</v>
      </c>
      <c r="B15" s="11" t="s">
        <v>37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25">
      <c r="A16" s="2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x14ac:dyDescent="0.25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25">
      <c r="A18" s="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5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5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2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2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2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2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2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2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2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2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2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2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2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2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2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2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2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2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2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2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2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2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2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2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2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2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2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2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2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2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2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2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2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2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2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2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2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2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2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2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2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2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2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2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2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2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2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2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2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2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2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2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2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2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2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2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2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2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2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2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2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2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2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2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2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2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2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2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2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2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2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2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2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2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2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2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2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2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2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2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2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2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2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2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2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2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2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2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2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2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2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2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2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2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2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2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2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2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2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2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2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2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2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2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2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2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2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2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2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2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2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2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2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2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2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2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2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2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2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2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2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2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2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2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2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2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2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2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2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2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2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2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2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2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2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2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2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2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2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2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2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2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2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2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2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2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2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2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2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2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2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2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2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2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2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2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2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2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2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2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2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2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2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2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2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2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2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2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2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2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2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2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2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2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2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2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2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2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2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2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2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2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2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2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2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2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2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2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2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2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2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2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2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2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2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2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2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2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2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2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2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2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2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2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2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2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2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2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2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2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2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2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2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2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2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2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2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2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2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2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2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2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2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2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2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2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2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2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2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2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2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2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2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2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2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2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2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2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2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2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2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2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2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2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2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2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2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2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2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2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2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2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2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2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2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2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2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2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2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2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2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2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2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2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2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2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2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2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2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2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2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2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2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2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2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2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2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2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2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2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2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2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2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2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2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2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2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2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2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2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2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2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2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2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2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2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2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2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2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2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2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2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2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2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2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2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2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2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2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2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2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2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2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2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2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2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2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2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2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2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2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2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2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2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2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2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2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2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2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2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2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2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2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2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2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2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2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2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2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2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2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2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2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2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2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2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2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2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2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2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2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2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2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2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2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2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2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2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2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2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2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2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2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2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2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2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2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2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2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2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2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2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2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2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2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2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2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2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2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2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2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2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2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2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2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2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2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2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2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2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2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2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2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2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2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2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2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2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2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2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2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2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2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2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2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2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2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2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2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2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2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2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2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2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2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2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2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2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2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2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2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2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2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2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2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2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2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2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2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2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2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2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2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2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2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2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2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2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2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2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2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2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2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2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2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2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2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2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2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2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2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2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2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2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2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2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2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2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2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2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2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2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2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2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2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2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2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2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2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2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2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2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2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2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2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2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2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2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2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2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2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2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2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2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2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2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2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2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2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2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2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2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2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2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2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2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2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2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2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2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2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2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2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2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2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2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2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2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2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2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2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2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2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2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2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2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2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2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2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2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2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2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2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2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2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2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2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2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2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2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2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2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2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2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2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2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2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2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2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2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2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2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2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2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2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2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2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2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2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2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2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2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2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2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2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2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2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2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2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2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2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2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2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2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2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2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2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2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2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2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2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2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2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2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2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2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2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2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2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2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2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2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2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2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2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2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2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2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2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2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2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2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2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2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2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2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2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2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2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2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2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2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2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2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2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2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2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2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2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2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2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2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2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2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2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2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2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2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2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2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2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2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2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2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2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2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2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2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2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2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2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2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2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2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2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2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2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2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2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2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2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2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2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2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2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2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2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2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2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2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2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2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2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2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2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2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2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2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2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2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2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2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2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2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2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2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2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2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2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2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2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2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2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2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2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2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2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2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2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2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2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2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2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2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2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2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2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2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2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2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2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2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2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2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2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2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2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2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2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2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2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2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2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2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2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2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2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2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2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2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2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2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2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2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2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2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2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2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2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2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2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2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2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2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2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2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2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2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2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2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2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2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2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2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2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2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2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2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2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2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2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2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2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2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2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2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2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2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2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2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2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2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2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2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2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2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2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2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2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2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2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2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2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2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2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2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2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2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2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2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2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2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2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2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2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2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2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2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2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2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2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2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2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2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2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2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2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2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2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2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2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2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2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2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2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2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2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2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2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2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2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2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2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2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2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2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2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2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2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2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2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2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2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2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2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2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2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2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2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2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2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2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2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2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2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2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2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2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2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2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2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2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2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2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2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2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2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2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2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2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2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2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2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2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2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2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2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2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2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2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2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2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2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2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2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2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2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2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2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2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2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2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2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2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2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2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2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2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2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2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2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2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2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2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2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2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2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2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2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2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2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2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2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2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2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2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2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2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2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2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2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2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2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2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2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2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2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2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2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2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2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2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2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2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2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2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2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2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2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2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2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2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2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2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2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2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2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2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2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2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</sheetData>
  <pageMargins left="0.70866141732283472" right="0.70866141732283472" top="0.74803149606299213" bottom="0.74803149606299213" header="0" footer="0"/>
  <pageSetup paperSize="9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Hellen Soria</cp:lastModifiedBy>
  <cp:revision>1</cp:revision>
  <cp:lastPrinted>2024-02-05T22:43:02Z</cp:lastPrinted>
  <dcterms:created xsi:type="dcterms:W3CDTF">2011-04-19T14:26:13Z</dcterms:created>
  <dcterms:modified xsi:type="dcterms:W3CDTF">2024-02-08T20:25:12Z</dcterms:modified>
</cp:coreProperties>
</file>